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5" yWindow="1125" windowWidth="19320" windowHeight="8130" firstSheet="1" activeTab="5"/>
  </bookViews>
  <sheets>
    <sheet name="анализ с заданиями" sheetId="4" r:id="rId1"/>
    <sheet name="успев. качество" sheetId="6" r:id="rId2"/>
    <sheet name="диаграммы" sheetId="7" r:id="rId3"/>
    <sheet name="мониторинг качества" sheetId="5" r:id="rId4"/>
    <sheet name="анализ по баллам" sheetId="1" r:id="rId5"/>
    <sheet name="ср.балл" sheetId="2" r:id="rId6"/>
    <sheet name="для мониторинга" sheetId="3" r:id="rId7"/>
  </sheets>
  <definedNames>
    <definedName name="_xlnm._FilterDatabase" localSheetId="2" hidden="1">диаграммы!$A$27:$C$27</definedName>
    <definedName name="_xlnm._FilterDatabase" localSheetId="5" hidden="1">ср.балл!$B$28:$C$28</definedName>
  </definedNames>
  <calcPr calcId="145621"/>
</workbook>
</file>

<file path=xl/calcChain.xml><?xml version="1.0" encoding="utf-8"?>
<calcChain xmlns="http://schemas.openxmlformats.org/spreadsheetml/2006/main">
  <c r="N56" i="6" l="1"/>
  <c r="M56" i="6"/>
  <c r="L56" i="6"/>
  <c r="K56" i="6"/>
  <c r="N55" i="6"/>
  <c r="M55" i="6"/>
  <c r="L55" i="6"/>
  <c r="K55" i="6"/>
  <c r="N54" i="6"/>
  <c r="M54" i="6"/>
  <c r="L54" i="6"/>
  <c r="K54" i="6"/>
  <c r="N53" i="6"/>
  <c r="M53" i="6"/>
  <c r="L53" i="6"/>
  <c r="K53" i="6"/>
  <c r="N52" i="6"/>
  <c r="M52" i="6"/>
  <c r="L52" i="6"/>
  <c r="K52" i="6"/>
  <c r="N50" i="6"/>
  <c r="M50" i="6"/>
  <c r="L50" i="6"/>
  <c r="K50" i="6"/>
  <c r="N49" i="6"/>
  <c r="M49" i="6"/>
  <c r="L49" i="6"/>
  <c r="K49" i="6"/>
  <c r="N48" i="6"/>
  <c r="M48" i="6"/>
  <c r="L48" i="6"/>
  <c r="K48" i="6"/>
  <c r="N47" i="6"/>
  <c r="M47" i="6"/>
  <c r="L47" i="6"/>
  <c r="K47" i="6"/>
  <c r="N46" i="6"/>
  <c r="M46" i="6"/>
  <c r="L46" i="6"/>
  <c r="K46" i="6"/>
  <c r="N44" i="6"/>
  <c r="M44" i="6"/>
  <c r="L44" i="6"/>
  <c r="K44" i="6"/>
  <c r="N41" i="6"/>
  <c r="M41" i="6"/>
  <c r="L41" i="6"/>
  <c r="K41" i="6"/>
  <c r="N40" i="6"/>
  <c r="M40" i="6"/>
  <c r="L40" i="6"/>
  <c r="K40" i="6"/>
  <c r="N39" i="6"/>
  <c r="M39" i="6"/>
  <c r="L39" i="6"/>
  <c r="K39" i="6"/>
  <c r="N38" i="6"/>
  <c r="M38" i="6"/>
  <c r="L38" i="6"/>
  <c r="K38" i="6"/>
  <c r="N37" i="6"/>
  <c r="M37" i="6"/>
  <c r="L37" i="6"/>
  <c r="K37" i="6"/>
  <c r="N36" i="6"/>
  <c r="M36" i="6"/>
  <c r="L36" i="6"/>
  <c r="K36" i="6"/>
  <c r="N34" i="6"/>
  <c r="M34" i="6"/>
  <c r="L34" i="6"/>
  <c r="K34" i="6"/>
  <c r="N32" i="6"/>
  <c r="M32" i="6"/>
  <c r="L32" i="6"/>
  <c r="K32" i="6"/>
  <c r="N30" i="6"/>
  <c r="M30" i="6"/>
  <c r="L30" i="6"/>
  <c r="K30" i="6"/>
  <c r="N28" i="6"/>
  <c r="M28" i="6"/>
  <c r="L28" i="6"/>
  <c r="K28" i="6"/>
  <c r="N27" i="6"/>
  <c r="M27" i="6"/>
  <c r="L27" i="6"/>
  <c r="K27" i="6"/>
  <c r="N26" i="6"/>
  <c r="M26" i="6"/>
  <c r="L26" i="6"/>
  <c r="K26" i="6"/>
  <c r="N22" i="6"/>
  <c r="M22" i="6"/>
  <c r="L22" i="6"/>
  <c r="K22" i="6"/>
  <c r="N20" i="6"/>
  <c r="M20" i="6"/>
  <c r="L20" i="6"/>
  <c r="K20" i="6"/>
  <c r="N17" i="6"/>
  <c r="M17" i="6"/>
  <c r="L17" i="6"/>
  <c r="K17" i="6"/>
  <c r="N16" i="6"/>
  <c r="M16" i="6"/>
  <c r="L16" i="6"/>
  <c r="K16" i="6"/>
  <c r="N14" i="6"/>
  <c r="M14" i="6"/>
  <c r="L14" i="6"/>
  <c r="K14" i="6"/>
  <c r="N11" i="6"/>
  <c r="M11" i="6"/>
  <c r="L11" i="6"/>
  <c r="K11" i="6"/>
  <c r="N10" i="6"/>
  <c r="M10" i="6"/>
  <c r="L10" i="6"/>
  <c r="K10" i="6"/>
  <c r="J7" i="6"/>
  <c r="I7" i="6"/>
  <c r="H7" i="6"/>
  <c r="G7" i="6"/>
  <c r="W56" i="4"/>
  <c r="V56" i="4"/>
  <c r="U56" i="4"/>
  <c r="T56" i="4"/>
  <c r="W55" i="4"/>
  <c r="V55" i="4"/>
  <c r="U55" i="4"/>
  <c r="T55" i="4"/>
  <c r="W54" i="4"/>
  <c r="V54" i="4"/>
  <c r="U54" i="4"/>
  <c r="T54" i="4"/>
  <c r="W53" i="4"/>
  <c r="V53" i="4"/>
  <c r="U53" i="4"/>
  <c r="T53" i="4"/>
  <c r="W52" i="4"/>
  <c r="V52" i="4"/>
  <c r="U52" i="4"/>
  <c r="T52" i="4"/>
  <c r="W50" i="4"/>
  <c r="V50" i="4"/>
  <c r="U50" i="4"/>
  <c r="T50" i="4"/>
  <c r="W49" i="4"/>
  <c r="V49" i="4"/>
  <c r="U49" i="4"/>
  <c r="T49" i="4"/>
  <c r="W48" i="4"/>
  <c r="V48" i="4"/>
  <c r="U48" i="4"/>
  <c r="T48" i="4"/>
  <c r="W47" i="4"/>
  <c r="V47" i="4"/>
  <c r="U47" i="4"/>
  <c r="T47" i="4"/>
  <c r="W46" i="4"/>
  <c r="V46" i="4"/>
  <c r="U46" i="4"/>
  <c r="T46" i="4"/>
  <c r="W44" i="4"/>
  <c r="V44" i="4"/>
  <c r="U44" i="4"/>
  <c r="T44" i="4"/>
  <c r="W41" i="4"/>
  <c r="V41" i="4"/>
  <c r="U41" i="4"/>
  <c r="T41" i="4"/>
  <c r="W40" i="4"/>
  <c r="V40" i="4"/>
  <c r="U40" i="4"/>
  <c r="T40" i="4"/>
  <c r="W39" i="4"/>
  <c r="V39" i="4"/>
  <c r="U39" i="4"/>
  <c r="T39" i="4"/>
  <c r="W38" i="4"/>
  <c r="V38" i="4"/>
  <c r="U38" i="4"/>
  <c r="T38" i="4"/>
  <c r="W37" i="4"/>
  <c r="V37" i="4"/>
  <c r="U37" i="4"/>
  <c r="T37" i="4"/>
  <c r="W36" i="4"/>
  <c r="V36" i="4"/>
  <c r="U36" i="4"/>
  <c r="T36" i="4"/>
  <c r="W34" i="4"/>
  <c r="V34" i="4"/>
  <c r="U34" i="4"/>
  <c r="T34" i="4"/>
  <c r="W32" i="4"/>
  <c r="V32" i="4"/>
  <c r="U32" i="4"/>
  <c r="T32" i="4"/>
  <c r="W30" i="4"/>
  <c r="V30" i="4"/>
  <c r="U30" i="4"/>
  <c r="T30" i="4"/>
  <c r="W28" i="4"/>
  <c r="V28" i="4"/>
  <c r="U28" i="4"/>
  <c r="T28" i="4"/>
  <c r="W27" i="4"/>
  <c r="V27" i="4"/>
  <c r="U27" i="4"/>
  <c r="T27" i="4"/>
  <c r="W26" i="4"/>
  <c r="V26" i="4"/>
  <c r="U26" i="4"/>
  <c r="T26" i="4"/>
  <c r="W22" i="4"/>
  <c r="V22" i="4"/>
  <c r="U22" i="4"/>
  <c r="T22" i="4"/>
  <c r="W20" i="4"/>
  <c r="V20" i="4"/>
  <c r="U20" i="4"/>
  <c r="T20" i="4"/>
  <c r="W17" i="4"/>
  <c r="V17" i="4"/>
  <c r="U17" i="4"/>
  <c r="T17" i="4"/>
  <c r="W16" i="4"/>
  <c r="V16" i="4"/>
  <c r="U16" i="4"/>
  <c r="T16" i="4"/>
  <c r="W14" i="4"/>
  <c r="V14" i="4"/>
  <c r="U14" i="4"/>
  <c r="T14" i="4"/>
  <c r="W11" i="4"/>
  <c r="V11" i="4"/>
  <c r="U11" i="4"/>
  <c r="T11" i="4"/>
  <c r="W10" i="4"/>
  <c r="V10" i="4"/>
  <c r="U10" i="4"/>
  <c r="T10" i="4"/>
  <c r="S7" i="4"/>
  <c r="R7" i="4"/>
  <c r="Q7" i="4"/>
  <c r="P7" i="4"/>
  <c r="O7" i="4"/>
  <c r="N7" i="4"/>
  <c r="M7" i="4"/>
  <c r="L7" i="4"/>
  <c r="K7" i="4"/>
  <c r="J7" i="4"/>
  <c r="I7" i="4"/>
  <c r="H7" i="4"/>
  <c r="G7" i="4"/>
  <c r="E55" i="1"/>
  <c r="F55" i="1"/>
  <c r="G55" i="1"/>
  <c r="H55" i="1"/>
  <c r="I55" i="1"/>
  <c r="J55" i="1"/>
  <c r="K55" i="1"/>
  <c r="L55" i="1"/>
  <c r="M55" i="1"/>
  <c r="N55" i="1"/>
  <c r="D55" i="1"/>
  <c r="P21" i="1"/>
  <c r="O21" i="1"/>
  <c r="P44" i="1"/>
  <c r="P49" i="1"/>
  <c r="O49" i="1"/>
  <c r="O55" i="1" l="1"/>
  <c r="P55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5" i="1"/>
  <c r="P46" i="1"/>
  <c r="P47" i="1"/>
  <c r="P48" i="1"/>
  <c r="P50" i="1"/>
  <c r="P51" i="1"/>
  <c r="P52" i="1"/>
  <c r="P53" i="1"/>
  <c r="P54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50" i="1"/>
  <c r="O51" i="1"/>
  <c r="O52" i="1"/>
  <c r="O53" i="1"/>
  <c r="O54" i="1"/>
  <c r="O6" i="1" l="1"/>
  <c r="P7" i="1"/>
</calcChain>
</file>

<file path=xl/sharedStrings.xml><?xml version="1.0" encoding="utf-8"?>
<sst xmlns="http://schemas.openxmlformats.org/spreadsheetml/2006/main" count="742" uniqueCount="158">
  <si>
    <t>ОУ</t>
  </si>
  <si>
    <t>Класс</t>
  </si>
  <si>
    <t>Ф.И.О. учителя</t>
  </si>
  <si>
    <t>Кол-во писавших</t>
  </si>
  <si>
    <r>
      <t>количество учащихся</t>
    </r>
    <r>
      <rPr>
        <b/>
        <sz val="9"/>
        <rFont val="Arial Cyr"/>
        <charset val="204"/>
      </rPr>
      <t xml:space="preserve"> , набравших  баллы (от 0 до 9) </t>
    </r>
  </si>
  <si>
    <t>Ср.балл по классу</t>
  </si>
  <si>
    <t>7А</t>
  </si>
  <si>
    <t>Черемных А.Ф.</t>
  </si>
  <si>
    <t>7Б</t>
  </si>
  <si>
    <t>7а</t>
  </si>
  <si>
    <t>Симонова В.И.</t>
  </si>
  <si>
    <t>7б</t>
  </si>
  <si>
    <t>Николаева Л.В.</t>
  </si>
  <si>
    <t>7-а</t>
  </si>
  <si>
    <t>Науменко А.А.</t>
  </si>
  <si>
    <t>7-б</t>
  </si>
  <si>
    <t>Серебрянская В.А.</t>
  </si>
  <si>
    <t>А.В. Гутманова</t>
  </si>
  <si>
    <t>И.В. Тытарь</t>
  </si>
  <si>
    <t>Воронцова Т.Н.</t>
  </si>
  <si>
    <t>Щербач Н.И.</t>
  </si>
  <si>
    <t>Фомичев С.Д.</t>
  </si>
  <si>
    <t>Карпова И. В.</t>
  </si>
  <si>
    <t>Внукова И. Н.</t>
  </si>
  <si>
    <t>7В</t>
  </si>
  <si>
    <t>Огнева Р. С.</t>
  </si>
  <si>
    <t>7"А"</t>
  </si>
  <si>
    <t>Мезинова И.В.</t>
  </si>
  <si>
    <t>Верскун Ю. В.</t>
  </si>
  <si>
    <t>Гаспарян  А.П.</t>
  </si>
  <si>
    <t>Киреечева Е.Е.</t>
  </si>
  <si>
    <t>Калюжная М.В.</t>
  </si>
  <si>
    <t>Косова Н.Д.</t>
  </si>
  <si>
    <t>Рыжкова А.И</t>
  </si>
  <si>
    <t>Осипян И.Н.</t>
  </si>
  <si>
    <t>Ищенко С.М.</t>
  </si>
  <si>
    <t>Авджян В.П.</t>
  </si>
  <si>
    <t>7 А</t>
  </si>
  <si>
    <t>Солодовникова Ж.В.</t>
  </si>
  <si>
    <t>Щурова С.Ф.</t>
  </si>
  <si>
    <t>Романенкова И.В.</t>
  </si>
  <si>
    <t>Соловьева Ю.М.</t>
  </si>
  <si>
    <t>7в</t>
  </si>
  <si>
    <t>Самойлова О.А.</t>
  </si>
  <si>
    <t>Грачева Н.Г.</t>
  </si>
  <si>
    <t>Головко Т.А.</t>
  </si>
  <si>
    <t>Шульга М.В.</t>
  </si>
  <si>
    <t>Бондаренко Т.В.</t>
  </si>
  <si>
    <t>Е.П.Черкашина</t>
  </si>
  <si>
    <t>Гиреева Т.В.</t>
  </si>
  <si>
    <t>Адамская И.П.</t>
  </si>
  <si>
    <t>Петренко Н.В.</t>
  </si>
  <si>
    <t>Гофман В.И.</t>
  </si>
  <si>
    <t>7Г</t>
  </si>
  <si>
    <t>Бобина Г.И.</t>
  </si>
  <si>
    <t>итого</t>
  </si>
  <si>
    <t>Итоги:</t>
  </si>
  <si>
    <t>Кол-во уч-ся в районе</t>
  </si>
  <si>
    <t>Кол-во пис-х в районе</t>
  </si>
  <si>
    <r>
      <t>Процент учащихся</t>
    </r>
    <r>
      <rPr>
        <b/>
        <sz val="10"/>
        <rFont val="Arial Cyr"/>
        <charset val="204"/>
      </rPr>
      <t xml:space="preserve"> ВЕРНО выполнивших данные задания в районе (в 8 задании указывается на какое количество баллов)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</si>
  <si>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районе</t>
    </r>
  </si>
  <si>
    <r>
      <rPr>
        <b/>
        <u/>
        <sz val="10"/>
        <rFont val="Arial Cyr"/>
        <charset val="204"/>
      </rPr>
      <t>Процент</t>
    </r>
    <r>
      <rPr>
        <b/>
        <sz val="10"/>
        <rFont val="Arial Cyr"/>
        <charset val="204"/>
      </rPr>
      <t xml:space="preserve"> полученных оценок в районе</t>
    </r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</si>
  <si>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районе (в 8 задании указывается на какое количество баллов)</t>
    </r>
  </si>
  <si>
    <t>Тип класса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</si>
  <si>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(в 8 задании указывается на какое количество баллов)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</si>
  <si>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классах</t>
    </r>
  </si>
  <si>
    <r>
      <t>Процент</t>
    </r>
    <r>
      <rPr>
        <b/>
        <sz val="10"/>
        <rFont val="Arial Cyr"/>
        <charset val="204"/>
      </rPr>
      <t xml:space="preserve"> полученных
 оценок в ОУ (</t>
    </r>
    <r>
      <rPr>
        <b/>
        <u/>
        <sz val="10"/>
        <rFont val="Arial Cyr"/>
        <charset val="204"/>
      </rPr>
      <t>где менее 6 классов</t>
    </r>
    <r>
      <rPr>
        <b/>
        <sz val="10"/>
        <rFont val="Arial Cyr"/>
        <charset val="204"/>
      </rPr>
      <t>)</t>
    </r>
  </si>
  <si>
    <t>8(1)</t>
  </si>
  <si>
    <t>8(2)</t>
  </si>
  <si>
    <t>"2"</t>
  </si>
  <si>
    <t>"3"</t>
  </si>
  <si>
    <t>"4"</t>
  </si>
  <si>
    <t>"5"</t>
  </si>
  <si>
    <t>СОШ №1</t>
  </si>
  <si>
    <t>О</t>
  </si>
  <si>
    <t>СОШ №2</t>
  </si>
  <si>
    <t>СОШ №3</t>
  </si>
  <si>
    <t>СОШ №4</t>
  </si>
  <si>
    <t>гимназия №5</t>
  </si>
  <si>
    <t>Г</t>
  </si>
  <si>
    <t>СОШ №6</t>
  </si>
  <si>
    <t>СОШ №7</t>
  </si>
  <si>
    <t>СОШ №8</t>
  </si>
  <si>
    <t>СОШ №9</t>
  </si>
  <si>
    <t>СОШ №10</t>
  </si>
  <si>
    <t>СОШ №11</t>
  </si>
  <si>
    <t>Гутманова А.В.</t>
  </si>
  <si>
    <t>Тытарь И.В.</t>
  </si>
  <si>
    <t>СОШ №12</t>
  </si>
  <si>
    <t>СОШ №13</t>
  </si>
  <si>
    <t>СОШ №14</t>
  </si>
  <si>
    <t>СОШ №15</t>
  </si>
  <si>
    <t>СОШ №16</t>
  </si>
  <si>
    <t>СОШ №17</t>
  </si>
  <si>
    <t>СОШ №18</t>
  </si>
  <si>
    <t>СОШ №19</t>
  </si>
  <si>
    <t>СОШ №20</t>
  </si>
  <si>
    <t>Рыжкова А.И.</t>
  </si>
  <si>
    <t>7 Б</t>
  </si>
  <si>
    <t>СОШ №21</t>
  </si>
  <si>
    <t>СОШ №22</t>
  </si>
  <si>
    <t>СОШ №23</t>
  </si>
  <si>
    <t>СОШ №24</t>
  </si>
  <si>
    <t>СОШ №25</t>
  </si>
  <si>
    <t>Черкашина Е.П.</t>
  </si>
  <si>
    <t>ООШ №26</t>
  </si>
  <si>
    <t>ООШ №27</t>
  </si>
  <si>
    <t>ООШ №28</t>
  </si>
  <si>
    <t>ООШ №31</t>
  </si>
  <si>
    <t>СОШ №36</t>
  </si>
  <si>
    <t>Анализ результатов КДР по алгебре (23.10.2013) учащихся 7-х классов</t>
  </si>
  <si>
    <t>успеваемость</t>
  </si>
  <si>
    <t>качество</t>
  </si>
  <si>
    <t>по району</t>
  </si>
  <si>
    <t>по краю</t>
  </si>
  <si>
    <t>по ОУ</t>
  </si>
  <si>
    <t>усп.</t>
  </si>
  <si>
    <t>кач.</t>
  </si>
  <si>
    <t>% качества</t>
  </si>
  <si>
    <t>Качество по району - 43%</t>
  </si>
  <si>
    <t>класс</t>
  </si>
  <si>
    <t xml:space="preserve">            % качества ниже районного показателя</t>
  </si>
  <si>
    <t xml:space="preserve">           очень низкий % качества</t>
  </si>
  <si>
    <t>ср.балл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</si>
  <si>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</si>
  <si>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</si>
  <si>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</si>
  <si>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</si>
  <si>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</si>
  <si>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</si>
  <si>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</si>
  <si>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</si>
  <si>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</si>
  <si>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</si>
  <si>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</si>
  <si>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№36</t>
  </si>
  <si>
    <t>№25</t>
  </si>
  <si>
    <t>№24</t>
  </si>
  <si>
    <t>№23</t>
  </si>
  <si>
    <t>№22</t>
  </si>
  <si>
    <t>№20</t>
  </si>
  <si>
    <t>№19</t>
  </si>
  <si>
    <t>№18</t>
  </si>
  <si>
    <t>№17</t>
  </si>
  <si>
    <t>№16</t>
  </si>
  <si>
    <t>№15</t>
  </si>
  <si>
    <t>№14</t>
  </si>
  <si>
    <t>№13</t>
  </si>
  <si>
    <t>№12</t>
  </si>
  <si>
    <t>№21</t>
  </si>
  <si>
    <t>№26</t>
  </si>
  <si>
    <t>№27</t>
  </si>
  <si>
    <t>№28</t>
  </si>
  <si>
    <t>№31</t>
  </si>
  <si>
    <t>гимн. №5</t>
  </si>
  <si>
    <t xml:space="preserve">Анализ результатов КДР по баллам учащихся 7-х кл. ( алгебра, 23.10.2013) </t>
  </si>
  <si>
    <t xml:space="preserve">Мониторинг качества образования по алгебре уч-ся 7-х классов (КДР 23.10.13г.) 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</si>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</sst>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0"/>
      <name val="Calibri"/>
      <family val="2"/>
      <charset val="204"/>
      <scheme val="minor"/>
    </font>
    <font>
      <b/>
      <u/>
      <sz val="9"/>
      <name val="Arial Cyr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u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8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4"/>
      <color theme="5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rgb="FF00B05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4">
    <xf numFmtId="0" fontId="0" fillId="0" borderId="0" xfId="0"/>
    <xf numFmtId="0" fontId="7" fillId="3" borderId="18" xfId="0" applyFont="1" applyFill="1" applyBorder="1" applyAlignment="1" applyProtection="1"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0" fillId="3" borderId="28" xfId="0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0" fillId="0" borderId="5" xfId="0" applyBorder="1"/>
    <xf numFmtId="0" fontId="0" fillId="0" borderId="18" xfId="0" applyBorder="1"/>
    <xf numFmtId="0" fontId="7" fillId="0" borderId="3" xfId="0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 wrapText="1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3" borderId="25" xfId="0" applyFont="1" applyFill="1" applyBorder="1" applyAlignment="1" applyProtection="1">
      <alignment horizontal="center"/>
      <protection locked="0"/>
    </xf>
    <xf numFmtId="0" fontId="0" fillId="3" borderId="24" xfId="0" applyFont="1" applyFill="1" applyBorder="1" applyAlignment="1" applyProtection="1">
      <alignment horizontal="center"/>
      <protection locked="0"/>
    </xf>
    <xf numFmtId="0" fontId="0" fillId="3" borderId="27" xfId="0" applyFont="1" applyFill="1" applyBorder="1" applyAlignment="1" applyProtection="1">
      <alignment horizontal="center"/>
      <protection locked="0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3" borderId="7" xfId="0" applyFont="1" applyFill="1" applyBorder="1" applyAlignment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0" borderId="0" xfId="0"/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9" fillId="0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 vertical="center" wrapText="1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0" fontId="1" fillId="0" borderId="35" xfId="0" applyFont="1" applyBorder="1" applyAlignment="1">
      <alignment horizontal="center"/>
    </xf>
    <xf numFmtId="0" fontId="7" fillId="0" borderId="18" xfId="0" applyFont="1" applyFill="1" applyBorder="1" applyAlignment="1" applyProtection="1"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39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3" borderId="40" xfId="0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/>
    </xf>
    <xf numFmtId="1" fontId="3" fillId="0" borderId="29" xfId="0" applyNumberFormat="1" applyFont="1" applyFill="1" applyBorder="1" applyAlignment="1" applyProtection="1">
      <alignment horizontal="center"/>
    </xf>
    <xf numFmtId="164" fontId="3" fillId="0" borderId="29" xfId="0" applyNumberFormat="1" applyFont="1" applyFill="1" applyBorder="1" applyAlignment="1" applyProtection="1">
      <alignment horizontal="center"/>
    </xf>
    <xf numFmtId="164" fontId="0" fillId="0" borderId="29" xfId="0" applyNumberForma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3" xfId="0" applyNumberFormat="1" applyFont="1" applyFill="1" applyBorder="1" applyAlignment="1" applyProtection="1">
      <protection locked="0"/>
    </xf>
    <xf numFmtId="0" fontId="14" fillId="0" borderId="51" xfId="0" applyNumberFormat="1" applyFont="1" applyFill="1" applyBorder="1" applyAlignment="1" applyProtection="1">
      <protection locked="0"/>
    </xf>
    <xf numFmtId="0" fontId="15" fillId="0" borderId="21" xfId="0" applyFont="1" applyFill="1" applyBorder="1" applyAlignment="1" applyProtection="1">
      <protection locked="0"/>
    </xf>
    <xf numFmtId="0" fontId="14" fillId="0" borderId="4" xfId="0" applyFont="1" applyFill="1" applyBorder="1" applyAlignment="1" applyProtection="1">
      <protection locked="0"/>
    </xf>
    <xf numFmtId="0" fontId="14" fillId="0" borderId="21" xfId="0" applyFont="1" applyFill="1" applyBorder="1" applyAlignment="1" applyProtection="1">
      <protection locked="0"/>
    </xf>
    <xf numFmtId="0" fontId="14" fillId="0" borderId="5" xfId="0" applyFont="1" applyFill="1" applyBorder="1" applyAlignment="1" applyProtection="1">
      <protection locked="0"/>
    </xf>
    <xf numFmtId="0" fontId="14" fillId="0" borderId="3" xfId="0" applyFont="1" applyFill="1" applyBorder="1" applyAlignment="1" applyProtection="1">
      <protection locked="0"/>
    </xf>
    <xf numFmtId="0" fontId="14" fillId="0" borderId="6" xfId="0" applyNumberFormat="1" applyFont="1" applyFill="1" applyBorder="1" applyAlignment="1" applyProtection="1">
      <protection locked="0"/>
    </xf>
    <xf numFmtId="0" fontId="14" fillId="0" borderId="53" xfId="0" applyNumberFormat="1" applyFont="1" applyFill="1" applyBorder="1" applyAlignment="1" applyProtection="1">
      <protection locked="0"/>
    </xf>
    <xf numFmtId="0" fontId="15" fillId="0" borderId="54" xfId="0" applyFont="1" applyFill="1" applyBorder="1" applyAlignment="1" applyProtection="1">
      <protection locked="0"/>
    </xf>
    <xf numFmtId="0" fontId="14" fillId="0" borderId="55" xfId="0" applyFont="1" applyFill="1" applyBorder="1" applyAlignment="1" applyProtection="1">
      <protection locked="0"/>
    </xf>
    <xf numFmtId="0" fontId="14" fillId="0" borderId="54" xfId="0" applyFont="1" applyFill="1" applyBorder="1" applyAlignment="1" applyProtection="1">
      <protection locked="0"/>
    </xf>
    <xf numFmtId="0" fontId="14" fillId="0" borderId="1" xfId="0" applyFont="1" applyFill="1" applyBorder="1" applyAlignment="1" applyProtection="1">
      <protection locked="0"/>
    </xf>
    <xf numFmtId="0" fontId="14" fillId="0" borderId="6" xfId="0" applyFont="1" applyFill="1" applyBorder="1" applyAlignment="1" applyProtection="1">
      <protection locked="0"/>
    </xf>
    <xf numFmtId="0" fontId="14" fillId="0" borderId="58" xfId="0" applyFont="1" applyFill="1" applyBorder="1" applyAlignment="1" applyProtection="1">
      <protection locked="0"/>
    </xf>
    <xf numFmtId="0" fontId="14" fillId="0" borderId="36" xfId="0" applyFont="1" applyFill="1" applyBorder="1" applyAlignment="1" applyProtection="1">
      <protection locked="0"/>
    </xf>
    <xf numFmtId="0" fontId="0" fillId="0" borderId="13" xfId="0" applyFill="1" applyBorder="1" applyAlignment="1" applyProtection="1">
      <alignment horizontal="center"/>
    </xf>
    <xf numFmtId="1" fontId="3" fillId="0" borderId="13" xfId="0" applyNumberFormat="1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vertical="center" wrapText="1"/>
    </xf>
    <xf numFmtId="0" fontId="3" fillId="0" borderId="27" xfId="0" applyFont="1" applyFill="1" applyBorder="1" applyAlignment="1" applyProtection="1">
      <alignment vertical="center" wrapText="1"/>
    </xf>
    <xf numFmtId="0" fontId="14" fillId="0" borderId="19" xfId="0" applyNumberFormat="1" applyFont="1" applyFill="1" applyBorder="1" applyAlignment="1" applyProtection="1">
      <protection locked="0"/>
    </xf>
    <xf numFmtId="0" fontId="14" fillId="0" borderId="57" xfId="0" applyNumberFormat="1" applyFont="1" applyFill="1" applyBorder="1" applyAlignment="1" applyProtection="1">
      <protection locked="0"/>
    </xf>
    <xf numFmtId="0" fontId="15" fillId="0" borderId="22" xfId="0" applyFont="1" applyFill="1" applyBorder="1" applyAlignment="1" applyProtection="1">
      <protection locked="0"/>
    </xf>
    <xf numFmtId="0" fontId="14" fillId="0" borderId="34" xfId="0" applyFont="1" applyFill="1" applyBorder="1" applyAlignment="1" applyProtection="1">
      <protection locked="0"/>
    </xf>
    <xf numFmtId="0" fontId="14" fillId="0" borderId="22" xfId="0" applyFont="1" applyFill="1" applyBorder="1" applyAlignment="1" applyProtection="1">
      <protection locked="0"/>
    </xf>
    <xf numFmtId="0" fontId="14" fillId="0" borderId="18" xfId="0" applyFont="1" applyFill="1" applyBorder="1" applyAlignment="1" applyProtection="1">
      <protection locked="0"/>
    </xf>
    <xf numFmtId="0" fontId="14" fillId="0" borderId="19" xfId="0" applyFont="1" applyFill="1" applyBorder="1" applyAlignment="1" applyProtection="1">
      <protection locked="0"/>
    </xf>
    <xf numFmtId="164" fontId="0" fillId="0" borderId="29" xfId="0" applyNumberFormat="1" applyFill="1" applyBorder="1" applyAlignment="1" applyProtection="1">
      <alignment horizontal="center"/>
    </xf>
    <xf numFmtId="164" fontId="3" fillId="0" borderId="41" xfId="0" applyNumberFormat="1" applyFont="1" applyFill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center" vertical="center"/>
    </xf>
    <xf numFmtId="164" fontId="0" fillId="0" borderId="41" xfId="0" applyNumberFormat="1" applyFill="1" applyBorder="1" applyAlignment="1" applyProtection="1">
      <alignment horizontal="center" vertical="center"/>
    </xf>
    <xf numFmtId="0" fontId="14" fillId="0" borderId="37" xfId="0" applyNumberFormat="1" applyFont="1" applyFill="1" applyBorder="1" applyAlignment="1" applyProtection="1">
      <protection locked="0"/>
    </xf>
    <xf numFmtId="0" fontId="14" fillId="0" borderId="59" xfId="0" applyNumberFormat="1" applyFont="1" applyFill="1" applyBorder="1" applyAlignment="1" applyProtection="1">
      <protection locked="0"/>
    </xf>
    <xf numFmtId="0" fontId="15" fillId="0" borderId="36" xfId="0" applyFont="1" applyFill="1" applyBorder="1" applyAlignment="1" applyProtection="1">
      <protection locked="0"/>
    </xf>
    <xf numFmtId="0" fontId="14" fillId="0" borderId="37" xfId="0" applyFont="1" applyFill="1" applyBorder="1" applyAlignment="1" applyProtection="1">
      <protection locked="0"/>
    </xf>
    <xf numFmtId="0" fontId="14" fillId="0" borderId="7" xfId="0" applyFont="1" applyFill="1" applyBorder="1" applyAlignment="1" applyProtection="1">
      <protection locked="0"/>
    </xf>
    <xf numFmtId="164" fontId="0" fillId="0" borderId="46" xfId="0" applyNumberFormat="1" applyFill="1" applyBorder="1" applyAlignment="1" applyProtection="1">
      <alignment horizontal="center" vertical="center"/>
    </xf>
    <xf numFmtId="164" fontId="0" fillId="0" borderId="47" xfId="0" applyNumberFormat="1" applyFill="1" applyBorder="1" applyAlignment="1" applyProtection="1">
      <alignment horizontal="center" vertical="center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4" fillId="0" borderId="25" xfId="0" applyNumberFormat="1" applyFont="1" applyFill="1" applyBorder="1" applyAlignment="1" applyProtection="1">
      <protection locked="0"/>
    </xf>
    <xf numFmtId="0" fontId="14" fillId="0" borderId="42" xfId="0" applyNumberFormat="1" applyFont="1" applyFill="1" applyBorder="1" applyAlignment="1" applyProtection="1">
      <protection locked="0"/>
    </xf>
    <xf numFmtId="0" fontId="15" fillId="0" borderId="27" xfId="0" applyFont="1" applyFill="1" applyBorder="1" applyAlignment="1" applyProtection="1">
      <protection locked="0"/>
    </xf>
    <xf numFmtId="0" fontId="14" fillId="0" borderId="23" xfId="0" applyFont="1" applyFill="1" applyBorder="1" applyAlignment="1" applyProtection="1">
      <protection locked="0"/>
    </xf>
    <xf numFmtId="0" fontId="14" fillId="0" borderId="27" xfId="0" applyFont="1" applyFill="1" applyBorder="1" applyAlignment="1" applyProtection="1">
      <protection locked="0"/>
    </xf>
    <xf numFmtId="0" fontId="14" fillId="0" borderId="25" xfId="0" applyFont="1" applyFill="1" applyBorder="1" applyAlignment="1" applyProtection="1">
      <protection locked="0"/>
    </xf>
    <xf numFmtId="0" fontId="14" fillId="0" borderId="24" xfId="0" applyFont="1" applyFill="1" applyBorder="1" applyAlignment="1" applyProtection="1">
      <protection locked="0"/>
    </xf>
    <xf numFmtId="0" fontId="19" fillId="0" borderId="3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4" fillId="0" borderId="45" xfId="0" applyFont="1" applyFill="1" applyBorder="1" applyAlignment="1" applyProtection="1">
      <alignment horizontal="center" vertical="center" wrapText="1"/>
      <protection locked="0"/>
    </xf>
    <xf numFmtId="0" fontId="14" fillId="0" borderId="62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5" fillId="0" borderId="66" xfId="0" applyFont="1" applyFill="1" applyBorder="1" applyAlignment="1" applyProtection="1">
      <protection locked="0"/>
    </xf>
    <xf numFmtId="0" fontId="14" fillId="0" borderId="35" xfId="0" applyFont="1" applyFill="1" applyBorder="1" applyAlignment="1" applyProtection="1">
      <protection locked="0"/>
    </xf>
    <xf numFmtId="0" fontId="14" fillId="0" borderId="66" xfId="0" applyFont="1" applyFill="1" applyBorder="1" applyAlignment="1" applyProtection="1">
      <protection locked="0"/>
    </xf>
    <xf numFmtId="0" fontId="14" fillId="0" borderId="62" xfId="0" applyFont="1" applyFill="1" applyBorder="1" applyAlignment="1" applyProtection="1">
      <protection locked="0"/>
    </xf>
    <xf numFmtId="0" fontId="14" fillId="0" borderId="50" xfId="0" applyFont="1" applyFill="1" applyBorder="1" applyAlignment="1" applyProtection="1">
      <protection locked="0"/>
    </xf>
    <xf numFmtId="164" fontId="0" fillId="0" borderId="45" xfId="0" applyNumberFormat="1" applyFill="1" applyBorder="1" applyAlignment="1" applyProtection="1">
      <alignment horizontal="center" vertical="center"/>
    </xf>
    <xf numFmtId="164" fontId="0" fillId="0" borderId="44" xfId="0" applyNumberFormat="1" applyFill="1" applyBorder="1" applyAlignment="1" applyProtection="1">
      <alignment horizontal="center" vertical="center"/>
    </xf>
    <xf numFmtId="0" fontId="19" fillId="0" borderId="45" xfId="0" applyFont="1" applyBorder="1" applyAlignment="1">
      <alignment horizontal="center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60" xfId="0" applyNumberFormat="1" applyFont="1" applyFill="1" applyBorder="1" applyAlignment="1" applyProtection="1">
      <protection locked="0"/>
    </xf>
    <xf numFmtId="0" fontId="14" fillId="0" borderId="32" xfId="0" applyNumberFormat="1" applyFont="1" applyFill="1" applyBorder="1" applyAlignment="1" applyProtection="1">
      <protection locked="0"/>
    </xf>
    <xf numFmtId="0" fontId="15" fillId="0" borderId="33" xfId="0" applyFont="1" applyFill="1" applyBorder="1" applyAlignment="1" applyProtection="1">
      <protection locked="0"/>
    </xf>
    <xf numFmtId="0" fontId="14" fillId="0" borderId="16" xfId="0" applyFont="1" applyFill="1" applyBorder="1" applyAlignment="1" applyProtection="1">
      <protection locked="0"/>
    </xf>
    <xf numFmtId="0" fontId="14" fillId="0" borderId="33" xfId="0" applyFont="1" applyFill="1" applyBorder="1" applyAlignment="1" applyProtection="1">
      <protection locked="0"/>
    </xf>
    <xf numFmtId="0" fontId="14" fillId="0" borderId="60" xfId="0" applyFont="1" applyFill="1" applyBorder="1" applyAlignment="1" applyProtection="1">
      <protection locked="0"/>
    </xf>
    <xf numFmtId="0" fontId="14" fillId="0" borderId="10" xfId="0" applyFont="1" applyFill="1" applyBorder="1" applyAlignment="1" applyProtection="1">
      <protection locked="0"/>
    </xf>
    <xf numFmtId="164" fontId="0" fillId="0" borderId="2" xfId="0" applyNumberFormat="1" applyFill="1" applyBorder="1" applyAlignment="1" applyProtection="1">
      <alignment horizontal="center" vertical="center"/>
    </xf>
    <xf numFmtId="164" fontId="0" fillId="0" borderId="43" xfId="0" applyNumberFormat="1" applyFill="1" applyBorder="1" applyAlignment="1" applyProtection="1">
      <alignment horizontal="center" vertical="center"/>
    </xf>
    <xf numFmtId="0" fontId="19" fillId="0" borderId="41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4" fillId="0" borderId="46" xfId="0" applyFont="1" applyFill="1" applyBorder="1" applyAlignment="1" applyProtection="1">
      <alignment horizontal="center" vertical="center" wrapText="1"/>
      <protection locked="0"/>
    </xf>
    <xf numFmtId="0" fontId="14" fillId="0" borderId="61" xfId="0" applyNumberFormat="1" applyFont="1" applyFill="1" applyBorder="1" applyAlignment="1" applyProtection="1">
      <protection locked="0"/>
    </xf>
    <xf numFmtId="0" fontId="14" fillId="0" borderId="48" xfId="0" applyNumberFormat="1" applyFont="1" applyFill="1" applyBorder="1" applyAlignment="1" applyProtection="1">
      <protection locked="0"/>
    </xf>
    <xf numFmtId="0" fontId="15" fillId="0" borderId="28" xfId="0" applyFont="1" applyFill="1" applyBorder="1" applyAlignment="1" applyProtection="1">
      <protection locked="0"/>
    </xf>
    <xf numFmtId="0" fontId="14" fillId="0" borderId="17" xfId="0" applyFont="1" applyFill="1" applyBorder="1" applyAlignment="1" applyProtection="1">
      <protection locked="0"/>
    </xf>
    <xf numFmtId="0" fontId="14" fillId="0" borderId="28" xfId="0" applyFont="1" applyFill="1" applyBorder="1" applyAlignment="1" applyProtection="1">
      <protection locked="0"/>
    </xf>
    <xf numFmtId="0" fontId="14" fillId="0" borderId="61" xfId="0" applyFont="1" applyFill="1" applyBorder="1" applyAlignment="1" applyProtection="1">
      <protection locked="0"/>
    </xf>
    <xf numFmtId="0" fontId="14" fillId="0" borderId="39" xfId="0" applyFont="1" applyFill="1" applyBorder="1" applyAlignment="1" applyProtection="1">
      <protection locked="0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3" fillId="0" borderId="16" xfId="0" applyFont="1" applyFill="1" applyBorder="1" applyAlignment="1" applyProtection="1">
      <alignment vertical="center" wrapText="1"/>
    </xf>
    <xf numFmtId="0" fontId="3" fillId="0" borderId="33" xfId="0" applyFont="1" applyFill="1" applyBorder="1" applyAlignment="1" applyProtection="1">
      <alignment vertical="center" wrapText="1"/>
    </xf>
    <xf numFmtId="0" fontId="0" fillId="0" borderId="0" xfId="0" applyBorder="1"/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6" fillId="0" borderId="29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9" fillId="5" borderId="45" xfId="0" applyFont="1" applyFill="1" applyBorder="1" applyAlignment="1">
      <alignment horizontal="center"/>
    </xf>
    <xf numFmtId="0" fontId="19" fillId="5" borderId="56" xfId="0" applyFont="1" applyFill="1" applyBorder="1" applyAlignment="1">
      <alignment horizontal="center"/>
    </xf>
    <xf numFmtId="0" fontId="19" fillId="5" borderId="29" xfId="0" applyFont="1" applyFill="1" applyBorder="1" applyAlignment="1">
      <alignment horizontal="center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9" xfId="0" applyNumberFormat="1" applyFont="1" applyFill="1" applyBorder="1" applyAlignment="1" applyProtection="1">
      <alignment horizontal="center"/>
      <protection locked="0"/>
    </xf>
    <xf numFmtId="0" fontId="22" fillId="0" borderId="31" xfId="0" applyNumberFormat="1" applyFont="1" applyFill="1" applyBorder="1" applyAlignment="1" applyProtection="1">
      <alignment horizontal="center"/>
      <protection locked="0"/>
    </xf>
    <xf numFmtId="0" fontId="22" fillId="0" borderId="56" xfId="0" applyNumberFormat="1" applyFont="1" applyFill="1" applyBorder="1" applyAlignment="1" applyProtection="1">
      <alignment horizontal="center"/>
      <protection locked="0"/>
    </xf>
    <xf numFmtId="0" fontId="22" fillId="0" borderId="45" xfId="0" applyFont="1" applyFill="1" applyBorder="1" applyAlignment="1" applyProtection="1">
      <alignment horizontal="center" vertical="center" wrapText="1"/>
      <protection locked="0"/>
    </xf>
    <xf numFmtId="0" fontId="22" fillId="5" borderId="45" xfId="0" applyNumberFormat="1" applyFont="1" applyFill="1" applyBorder="1" applyAlignment="1" applyProtection="1">
      <alignment horizontal="center"/>
      <protection locked="0"/>
    </xf>
    <xf numFmtId="0" fontId="22" fillId="0" borderId="30" xfId="0" applyNumberFormat="1" applyFont="1" applyFill="1" applyBorder="1" applyAlignment="1" applyProtection="1">
      <alignment horizontal="center"/>
      <protection locked="0"/>
    </xf>
    <xf numFmtId="0" fontId="22" fillId="0" borderId="52" xfId="0" applyNumberFormat="1" applyFont="1" applyFill="1" applyBorder="1" applyAlignment="1" applyProtection="1">
      <alignment horizontal="center"/>
      <protection locked="0"/>
    </xf>
    <xf numFmtId="0" fontId="22" fillId="5" borderId="56" xfId="0" applyNumberFormat="1" applyFont="1" applyFill="1" applyBorder="1" applyAlignment="1" applyProtection="1">
      <alignment horizontal="center"/>
      <protection locked="0"/>
    </xf>
    <xf numFmtId="0" fontId="22" fillId="5" borderId="29" xfId="0" applyNumberFormat="1" applyFont="1" applyFill="1" applyBorder="1" applyAlignment="1" applyProtection="1">
      <alignment horizontal="center"/>
      <protection locked="0"/>
    </xf>
    <xf numFmtId="0" fontId="22" fillId="0" borderId="46" xfId="0" applyFont="1" applyFill="1" applyBorder="1" applyAlignment="1" applyProtection="1">
      <alignment horizontal="center" vertical="center" wrapText="1"/>
      <protection locked="0"/>
    </xf>
    <xf numFmtId="0" fontId="22" fillId="0" borderId="45" xfId="0" applyNumberFormat="1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protection locked="0"/>
    </xf>
    <xf numFmtId="0" fontId="23" fillId="0" borderId="72" xfId="0" applyFont="1" applyFill="1" applyBorder="1" applyAlignment="1" applyProtection="1">
      <protection locked="0"/>
    </xf>
    <xf numFmtId="0" fontId="23" fillId="0" borderId="65" xfId="0" applyFont="1" applyFill="1" applyBorder="1" applyAlignment="1" applyProtection="1">
      <protection locked="0"/>
    </xf>
    <xf numFmtId="0" fontId="23" fillId="5" borderId="14" xfId="0" applyFont="1" applyFill="1" applyBorder="1" applyAlignment="1" applyProtection="1">
      <protection locked="0"/>
    </xf>
    <xf numFmtId="0" fontId="23" fillId="0" borderId="64" xfId="0" applyFont="1" applyFill="1" applyBorder="1" applyAlignment="1" applyProtection="1">
      <protection locked="0"/>
    </xf>
    <xf numFmtId="0" fontId="23" fillId="0" borderId="71" xfId="0" applyFont="1" applyFill="1" applyBorder="1" applyAlignment="1" applyProtection="1">
      <protection locked="0"/>
    </xf>
    <xf numFmtId="0" fontId="23" fillId="5" borderId="65" xfId="0" applyFont="1" applyFill="1" applyBorder="1" applyAlignment="1" applyProtection="1">
      <protection locked="0"/>
    </xf>
    <xf numFmtId="0" fontId="23" fillId="5" borderId="13" xfId="0" applyFont="1" applyFill="1" applyBorder="1" applyAlignment="1" applyProtection="1">
      <protection locked="0"/>
    </xf>
    <xf numFmtId="0" fontId="23" fillId="0" borderId="14" xfId="0" applyFont="1" applyFill="1" applyBorder="1" applyAlignment="1" applyProtection="1">
      <protection locked="0"/>
    </xf>
    <xf numFmtId="0" fontId="22" fillId="6" borderId="45" xfId="0" applyNumberFormat="1" applyFont="1" applyFill="1" applyBorder="1" applyAlignment="1" applyProtection="1">
      <alignment horizontal="center"/>
      <protection locked="0"/>
    </xf>
    <xf numFmtId="0" fontId="23" fillId="6" borderId="14" xfId="0" applyFont="1" applyFill="1" applyBorder="1" applyAlignment="1" applyProtection="1">
      <protection locked="0"/>
    </xf>
    <xf numFmtId="0" fontId="19" fillId="6" borderId="45" xfId="0" applyFont="1" applyFill="1" applyBorder="1" applyAlignment="1">
      <alignment horizontal="center"/>
    </xf>
    <xf numFmtId="0" fontId="22" fillId="6" borderId="52" xfId="0" applyNumberFormat="1" applyFont="1" applyFill="1" applyBorder="1" applyAlignment="1" applyProtection="1">
      <alignment horizontal="center"/>
      <protection locked="0"/>
    </xf>
    <xf numFmtId="0" fontId="23" fillId="6" borderId="71" xfId="0" applyFont="1" applyFill="1" applyBorder="1" applyAlignment="1" applyProtection="1">
      <protection locked="0"/>
    </xf>
    <xf numFmtId="0" fontId="19" fillId="6" borderId="52" xfId="0" applyFont="1" applyFill="1" applyBorder="1" applyAlignment="1">
      <alignment horizontal="center"/>
    </xf>
    <xf numFmtId="0" fontId="22" fillId="6" borderId="30" xfId="0" applyNumberFormat="1" applyFont="1" applyFill="1" applyBorder="1" applyAlignment="1" applyProtection="1">
      <alignment horizontal="center"/>
      <protection locked="0"/>
    </xf>
    <xf numFmtId="0" fontId="23" fillId="6" borderId="64" xfId="0" applyFont="1" applyFill="1" applyBorder="1" applyAlignment="1" applyProtection="1">
      <protection locked="0"/>
    </xf>
    <xf numFmtId="0" fontId="19" fillId="6" borderId="30" xfId="0" applyFont="1" applyFill="1" applyBorder="1" applyAlignment="1">
      <alignment horizontal="center"/>
    </xf>
    <xf numFmtId="0" fontId="22" fillId="6" borderId="56" xfId="0" applyNumberFormat="1" applyFont="1" applyFill="1" applyBorder="1" applyAlignment="1" applyProtection="1">
      <alignment horizontal="center"/>
      <protection locked="0"/>
    </xf>
    <xf numFmtId="0" fontId="23" fillId="6" borderId="65" xfId="0" applyFont="1" applyFill="1" applyBorder="1" applyAlignment="1" applyProtection="1">
      <protection locked="0"/>
    </xf>
    <xf numFmtId="0" fontId="19" fillId="6" borderId="56" xfId="0" applyFont="1" applyFill="1" applyBorder="1" applyAlignment="1">
      <alignment horizontal="center"/>
    </xf>
    <xf numFmtId="0" fontId="22" fillId="6" borderId="29" xfId="0" applyNumberFormat="1" applyFont="1" applyFill="1" applyBorder="1" applyAlignment="1" applyProtection="1">
      <alignment horizontal="center"/>
      <protection locked="0"/>
    </xf>
    <xf numFmtId="0" fontId="23" fillId="6" borderId="13" xfId="0" applyFont="1" applyFill="1" applyBorder="1" applyAlignment="1" applyProtection="1">
      <protection locked="0"/>
    </xf>
    <xf numFmtId="0" fontId="19" fillId="6" borderId="29" xfId="0" applyFont="1" applyFill="1" applyBorder="1" applyAlignment="1">
      <alignment horizontal="center"/>
    </xf>
    <xf numFmtId="0" fontId="22" fillId="6" borderId="2" xfId="0" applyNumberFormat="1" applyFont="1" applyFill="1" applyBorder="1" applyAlignment="1" applyProtection="1">
      <alignment horizontal="center"/>
      <protection locked="0"/>
    </xf>
    <xf numFmtId="0" fontId="23" fillId="6" borderId="15" xfId="0" applyFont="1" applyFill="1" applyBorder="1" applyAlignment="1" applyProtection="1">
      <protection locked="0"/>
    </xf>
    <xf numFmtId="0" fontId="19" fillId="6" borderId="2" xfId="0" applyFont="1" applyFill="1" applyBorder="1" applyAlignment="1">
      <alignment horizontal="center"/>
    </xf>
    <xf numFmtId="0" fontId="22" fillId="6" borderId="46" xfId="0" applyNumberFormat="1" applyFont="1" applyFill="1" applyBorder="1" applyAlignment="1" applyProtection="1">
      <alignment horizontal="center"/>
      <protection locked="0"/>
    </xf>
    <xf numFmtId="0" fontId="23" fillId="6" borderId="49" xfId="0" applyFont="1" applyFill="1" applyBorder="1" applyAlignment="1" applyProtection="1">
      <protection locked="0"/>
    </xf>
    <xf numFmtId="0" fontId="19" fillId="6" borderId="46" xfId="0" applyFont="1" applyFill="1" applyBorder="1" applyAlignment="1">
      <alignment horizontal="center"/>
    </xf>
    <xf numFmtId="0" fontId="0" fillId="6" borderId="0" xfId="0" applyFill="1"/>
    <xf numFmtId="0" fontId="0" fillId="5" borderId="0" xfId="0" applyFill="1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9" fillId="2" borderId="29" xfId="0" applyFont="1" applyFill="1" applyBorder="1" applyAlignment="1">
      <alignment horizontal="center"/>
    </xf>
    <xf numFmtId="1" fontId="19" fillId="2" borderId="29" xfId="0" applyNumberFormat="1" applyFont="1" applyFill="1" applyBorder="1" applyAlignment="1">
      <alignment horizontal="center"/>
    </xf>
    <xf numFmtId="0" fontId="19" fillId="2" borderId="29" xfId="0" applyFont="1" applyFill="1" applyBorder="1" applyAlignment="1">
      <alignment horizontal="center" vertical="center"/>
    </xf>
    <xf numFmtId="1" fontId="19" fillId="2" borderId="29" xfId="0" applyNumberFormat="1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1" fontId="19" fillId="2" borderId="45" xfId="0" applyNumberFormat="1" applyFont="1" applyFill="1" applyBorder="1" applyAlignment="1">
      <alignment horizontal="center" vertical="center"/>
    </xf>
    <xf numFmtId="1" fontId="19" fillId="2" borderId="46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0" fontId="8" fillId="2" borderId="42" xfId="0" applyFont="1" applyFill="1" applyBorder="1" applyAlignment="1" applyProtection="1">
      <protection locked="0"/>
    </xf>
    <xf numFmtId="0" fontId="8" fillId="2" borderId="32" xfId="0" applyFont="1" applyFill="1" applyBorder="1" applyAlignment="1" applyProtection="1">
      <protection locked="0"/>
    </xf>
    <xf numFmtId="0" fontId="1" fillId="0" borderId="2" xfId="0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3" borderId="60" xfId="0" applyFill="1" applyBorder="1" applyAlignment="1" applyProtection="1">
      <alignment horizontal="center"/>
      <protection locked="0"/>
    </xf>
    <xf numFmtId="0" fontId="8" fillId="2" borderId="48" xfId="0" applyFont="1" applyFill="1" applyBorder="1" applyAlignment="1" applyProtection="1">
      <protection locked="0"/>
    </xf>
    <xf numFmtId="0" fontId="9" fillId="0" borderId="19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3" borderId="39" xfId="0" applyFont="1" applyFill="1" applyBorder="1" applyAlignment="1" applyProtection="1"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3" borderId="61" xfId="0" applyFill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3" borderId="50" xfId="0" applyFont="1" applyFill="1" applyBorder="1" applyAlignment="1" applyProtection="1"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3" borderId="62" xfId="0" applyFill="1" applyBorder="1" applyAlignment="1" applyProtection="1">
      <alignment horizontal="center"/>
      <protection locked="0"/>
    </xf>
    <xf numFmtId="0" fontId="0" fillId="3" borderId="50" xfId="0" applyFill="1" applyBorder="1" applyAlignment="1" applyProtection="1">
      <alignment horizontal="center"/>
      <protection locked="0"/>
    </xf>
    <xf numFmtId="0" fontId="0" fillId="3" borderId="66" xfId="0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protection locked="0"/>
    </xf>
    <xf numFmtId="0" fontId="7" fillId="0" borderId="39" xfId="0" applyFont="1" applyFill="1" applyBorder="1" applyAlignment="1" applyProtection="1">
      <alignment vertical="center" wrapText="1"/>
    </xf>
    <xf numFmtId="0" fontId="10" fillId="0" borderId="39" xfId="0" applyFont="1" applyFill="1" applyBorder="1" applyAlignment="1" applyProtection="1">
      <alignment horizontal="center" wrapText="1"/>
    </xf>
    <xf numFmtId="0" fontId="10" fillId="0" borderId="39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" fillId="0" borderId="16" xfId="0" applyFont="1" applyBorder="1" applyAlignment="1">
      <alignment horizontal="center"/>
    </xf>
    <xf numFmtId="0" fontId="0" fillId="3" borderId="33" xfId="0" applyFill="1" applyBorder="1" applyAlignment="1" applyProtection="1">
      <alignment horizontal="center"/>
      <protection locked="0"/>
    </xf>
    <xf numFmtId="0" fontId="0" fillId="4" borderId="39" xfId="0" applyFill="1" applyBorder="1"/>
    <xf numFmtId="0" fontId="3" fillId="4" borderId="46" xfId="0" applyFont="1" applyFill="1" applyBorder="1" applyAlignment="1" applyProtection="1">
      <alignment horizontal="center" vertical="center"/>
    </xf>
    <xf numFmtId="0" fontId="8" fillId="4" borderId="49" xfId="0" applyFont="1" applyFill="1" applyBorder="1" applyAlignment="1" applyProtection="1">
      <protection locked="0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4" fillId="0" borderId="1" xfId="0" applyFont="1" applyBorder="1"/>
    <xf numFmtId="1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1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56" xfId="0" applyFont="1" applyFill="1" applyBorder="1" applyAlignment="1" applyProtection="1">
      <alignment horizontal="center" vertical="center" wrapText="1"/>
      <protection locked="0"/>
    </xf>
    <xf numFmtId="164" fontId="0" fillId="0" borderId="29" xfId="0" applyNumberFormat="1" applyFill="1" applyBorder="1" applyAlignment="1" applyProtection="1">
      <alignment horizontal="center" vertical="center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3" fillId="0" borderId="42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13" fillId="0" borderId="41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46" xfId="0" applyFont="1" applyFill="1" applyBorder="1" applyAlignment="1" applyProtection="1">
      <alignment horizontal="center" vertical="center" wrapText="1"/>
    </xf>
    <xf numFmtId="0" fontId="16" fillId="0" borderId="43" xfId="0" applyFont="1" applyFill="1" applyBorder="1" applyAlignment="1" applyProtection="1">
      <alignment horizontal="center" vertical="center" wrapText="1"/>
    </xf>
    <xf numFmtId="0" fontId="16" fillId="0" borderId="47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2" fillId="0" borderId="45" xfId="0" applyFont="1" applyFill="1" applyBorder="1" applyAlignment="1" applyProtection="1">
      <alignment horizontal="center" vertical="center" textRotation="90" wrapText="1"/>
    </xf>
    <xf numFmtId="0" fontId="2" fillId="0" borderId="46" xfId="0" applyFont="1" applyFill="1" applyBorder="1" applyAlignment="1" applyProtection="1">
      <alignment horizontal="center" vertical="center" textRotation="90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47" xfId="0" applyFont="1" applyFill="1" applyBorder="1" applyAlignment="1" applyProtection="1">
      <alignment horizontal="center" vertical="center" wrapText="1"/>
    </xf>
    <xf numFmtId="0" fontId="12" fillId="0" borderId="48" xfId="0" applyFont="1" applyFill="1" applyBorder="1" applyAlignment="1" applyProtection="1">
      <alignment horizontal="center" vertical="center" wrapText="1"/>
    </xf>
    <xf numFmtId="0" fontId="12" fillId="0" borderId="49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left" vertical="center" wrapText="1"/>
    </xf>
    <xf numFmtId="0" fontId="12" fillId="0" borderId="32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0" fontId="12" fillId="0" borderId="44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14" xfId="0" applyFont="1" applyFill="1" applyBorder="1" applyAlignment="1" applyProtection="1">
      <alignment horizontal="left" vertical="center" wrapText="1"/>
    </xf>
    <xf numFmtId="0" fontId="12" fillId="0" borderId="47" xfId="0" applyFont="1" applyFill="1" applyBorder="1" applyAlignment="1" applyProtection="1">
      <alignment horizontal="left" vertical="center" wrapText="1"/>
    </xf>
    <xf numFmtId="0" fontId="12" fillId="0" borderId="48" xfId="0" applyFont="1" applyFill="1" applyBorder="1" applyAlignment="1" applyProtection="1">
      <alignment horizontal="left" vertical="center" wrapText="1"/>
    </xf>
    <xf numFmtId="0" fontId="12" fillId="0" borderId="49" xfId="0" applyFont="1" applyFill="1" applyBorder="1" applyAlignment="1" applyProtection="1">
      <alignment horizontal="left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4" fillId="0" borderId="43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textRotation="90"/>
    </xf>
    <xf numFmtId="0" fontId="17" fillId="0" borderId="45" xfId="0" applyFont="1" applyBorder="1" applyAlignment="1">
      <alignment horizontal="center" textRotation="90"/>
    </xf>
    <xf numFmtId="0" fontId="17" fillId="0" borderId="44" xfId="0" applyFont="1" applyBorder="1" applyAlignment="1">
      <alignment horizontal="center" textRotation="90"/>
    </xf>
    <xf numFmtId="0" fontId="1" fillId="0" borderId="67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2" borderId="4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0" fillId="0" borderId="41" xfId="0" applyNumberForma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 wrapText="1"/>
      <protection locked="0"/>
    </xf>
    <xf numFmtId="164" fontId="0" fillId="0" borderId="46" xfId="0" applyNumberFormat="1" applyFill="1" applyBorder="1" applyAlignment="1" applyProtection="1">
      <alignment horizontal="center" vertical="center"/>
    </xf>
    <xf numFmtId="164" fontId="0" fillId="0" borderId="47" xfId="0" applyNumberFormat="1" applyFill="1" applyBorder="1" applyAlignment="1" applyProtection="1">
      <alignment horizontal="center" vertical="center"/>
    </xf>
    <xf numFmtId="0" fontId="16" fillId="0" borderId="45" xfId="0" applyFont="1" applyFill="1" applyBorder="1" applyAlignment="1" applyProtection="1">
      <alignment horizontal="center" vertical="center" wrapText="1"/>
    </xf>
    <xf numFmtId="0" fontId="16" fillId="0" borderId="44" xfId="0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4" borderId="47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1" fillId="4" borderId="61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/>
    </xf>
  </cellXfs>
  <cellStyles count="1">
    <cellStyle name="Обычный" xfId="0" builtinId="0"/>
  </cellStyles>
  <dxfs count="1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Процент</a:t>
            </a:r>
            <a:r>
              <a:rPr lang="ru-RU" sz="1600" baseline="0"/>
              <a:t> полученных оценок за КДР </a:t>
            </a:r>
          </a:p>
          <a:p>
            <a:pPr>
              <a:defRPr sz="1600"/>
            </a:pPr>
            <a:r>
              <a:rPr lang="ru-RU" sz="1600" baseline="0"/>
              <a:t>по алгебре уч-ся </a:t>
            </a:r>
          </a:p>
          <a:p>
            <a:pPr>
              <a:defRPr sz="1600"/>
            </a:pPr>
            <a:r>
              <a:rPr lang="ru-RU" sz="1600" baseline="0"/>
              <a:t>7-х кл., 23.10.13г.</a:t>
            </a:r>
            <a:endParaRPr lang="ru-RU" sz="16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165991902834023E-2"/>
          <c:y val="0.16778221649049874"/>
          <c:w val="0.80816602378144009"/>
          <c:h val="0.8322177835095016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i="1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'успев. качество'!$T$4:$T$7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'успев. качество'!$U$4:$U$7</c:f>
              <c:numCache>
                <c:formatCode>0.0</c:formatCode>
                <c:ptCount val="4"/>
                <c:pt idx="0">
                  <c:v>16.8</c:v>
                </c:pt>
                <c:pt idx="1">
                  <c:v>37.6</c:v>
                </c:pt>
                <c:pt idx="2">
                  <c:v>32.4</c:v>
                </c:pt>
                <c:pt idx="3">
                  <c:v>13.2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2.8139033228133947E-2"/>
          <c:y val="0.8028439493274655"/>
          <c:w val="0.93677324747362078"/>
          <c:h val="0.19395500546999828"/>
        </c:manualLayout>
      </c:layout>
      <c:overlay val="0"/>
      <c:txPr>
        <a:bodyPr/>
        <a:lstStyle/>
        <a:p>
          <a:pPr>
            <a:defRPr sz="1400" b="1" i="1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Анализ</a:t>
            </a:r>
            <a:r>
              <a:rPr lang="ru-RU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результатов КДР по алгебре 23.10.13г. </a:t>
            </a:r>
          </a:p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уч-ся 7-х классов ОУ района</a:t>
            </a:r>
            <a:endParaRPr lang="ru-RU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724883869360293E-2"/>
          <c:y val="0.16660823829769822"/>
          <c:w val="0.92264351221376961"/>
          <c:h val="0.67150097465886971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- 83%</c:v>
          </c:tx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sz="1200" b="1" i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диаграммы!$A$2:$A$24</c:f>
              <c:strCache>
                <c:ptCount val="23"/>
                <c:pt idx="0">
                  <c:v>СОШ №1</c:v>
                </c:pt>
                <c:pt idx="1">
                  <c:v>СОШ №4</c:v>
                </c:pt>
                <c:pt idx="2">
                  <c:v>СОШ №23</c:v>
                </c:pt>
                <c:pt idx="3">
                  <c:v>СОШ №16</c:v>
                </c:pt>
                <c:pt idx="4">
                  <c:v>СОШ №22</c:v>
                </c:pt>
                <c:pt idx="5">
                  <c:v>СОШ №20</c:v>
                </c:pt>
                <c:pt idx="6">
                  <c:v>СОШ №14</c:v>
                </c:pt>
                <c:pt idx="7">
                  <c:v>СОШ №3</c:v>
                </c:pt>
                <c:pt idx="8">
                  <c:v>СОШ №6</c:v>
                </c:pt>
                <c:pt idx="9">
                  <c:v>СОШ №2</c:v>
                </c:pt>
                <c:pt idx="10">
                  <c:v>СОШ №10</c:v>
                </c:pt>
                <c:pt idx="11">
                  <c:v>СОШ №25</c:v>
                </c:pt>
                <c:pt idx="12">
                  <c:v>СОШ №36</c:v>
                </c:pt>
                <c:pt idx="13">
                  <c:v>гимн. №5</c:v>
                </c:pt>
                <c:pt idx="14">
                  <c:v>СОШ №24</c:v>
                </c:pt>
                <c:pt idx="15">
                  <c:v>СОШ №7</c:v>
                </c:pt>
                <c:pt idx="16">
                  <c:v>СОШ №13</c:v>
                </c:pt>
                <c:pt idx="17">
                  <c:v>СОШ №12</c:v>
                </c:pt>
                <c:pt idx="18">
                  <c:v>СОШ №19</c:v>
                </c:pt>
                <c:pt idx="19">
                  <c:v>СОШ №11</c:v>
                </c:pt>
                <c:pt idx="20">
                  <c:v>СОШ №15</c:v>
                </c:pt>
                <c:pt idx="21">
                  <c:v>СОШ №8</c:v>
                </c:pt>
                <c:pt idx="22">
                  <c:v>СОШ №9</c:v>
                </c:pt>
              </c:strCache>
            </c:strRef>
          </c:cat>
          <c:val>
            <c:numRef>
              <c:f>диаграммы!$B$2:$B$24</c:f>
              <c:numCache>
                <c:formatCode>General</c:formatCode>
                <c:ptCount val="23"/>
                <c:pt idx="0">
                  <c:v>100</c:v>
                </c:pt>
                <c:pt idx="1">
                  <c:v>100</c:v>
                </c:pt>
                <c:pt idx="2" formatCode="0">
                  <c:v>100</c:v>
                </c:pt>
                <c:pt idx="3" formatCode="0">
                  <c:v>94.1</c:v>
                </c:pt>
                <c:pt idx="4" formatCode="0">
                  <c:v>94.1</c:v>
                </c:pt>
                <c:pt idx="5">
                  <c:v>90</c:v>
                </c:pt>
                <c:pt idx="6" formatCode="0">
                  <c:v>89.5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83</c:v>
                </c:pt>
                <c:pt idx="13">
                  <c:v>82</c:v>
                </c:pt>
                <c:pt idx="14" formatCode="0">
                  <c:v>81.3</c:v>
                </c:pt>
                <c:pt idx="15">
                  <c:v>81</c:v>
                </c:pt>
                <c:pt idx="16">
                  <c:v>81</c:v>
                </c:pt>
                <c:pt idx="17">
                  <c:v>79</c:v>
                </c:pt>
                <c:pt idx="18">
                  <c:v>79</c:v>
                </c:pt>
                <c:pt idx="19">
                  <c:v>77</c:v>
                </c:pt>
                <c:pt idx="20" formatCode="0">
                  <c:v>75</c:v>
                </c:pt>
                <c:pt idx="21" formatCode="0">
                  <c:v>58.3</c:v>
                </c:pt>
                <c:pt idx="22">
                  <c:v>35</c:v>
                </c:pt>
              </c:numCache>
            </c:numRef>
          </c:val>
        </c:ser>
        <c:ser>
          <c:idx val="1"/>
          <c:order val="1"/>
          <c:tx>
            <c:v>Качество по району - 46%</c:v>
          </c:tx>
          <c:invertIfNegative val="0"/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/>
                </a:solidFill>
              </a:ln>
            </c:spPr>
            <c:txPr>
              <a:bodyPr/>
              <a:lstStyle/>
              <a:p>
                <a:pPr>
                  <a:defRPr sz="1200" b="1" i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диаграммы!$A$2:$A$24</c:f>
              <c:strCache>
                <c:ptCount val="23"/>
                <c:pt idx="0">
                  <c:v>СОШ №1</c:v>
                </c:pt>
                <c:pt idx="1">
                  <c:v>СОШ №4</c:v>
                </c:pt>
                <c:pt idx="2">
                  <c:v>СОШ №23</c:v>
                </c:pt>
                <c:pt idx="3">
                  <c:v>СОШ №16</c:v>
                </c:pt>
                <c:pt idx="4">
                  <c:v>СОШ №22</c:v>
                </c:pt>
                <c:pt idx="5">
                  <c:v>СОШ №20</c:v>
                </c:pt>
                <c:pt idx="6">
                  <c:v>СОШ №14</c:v>
                </c:pt>
                <c:pt idx="7">
                  <c:v>СОШ №3</c:v>
                </c:pt>
                <c:pt idx="8">
                  <c:v>СОШ №6</c:v>
                </c:pt>
                <c:pt idx="9">
                  <c:v>СОШ №2</c:v>
                </c:pt>
                <c:pt idx="10">
                  <c:v>СОШ №10</c:v>
                </c:pt>
                <c:pt idx="11">
                  <c:v>СОШ №25</c:v>
                </c:pt>
                <c:pt idx="12">
                  <c:v>СОШ №36</c:v>
                </c:pt>
                <c:pt idx="13">
                  <c:v>гимн. №5</c:v>
                </c:pt>
                <c:pt idx="14">
                  <c:v>СОШ №24</c:v>
                </c:pt>
                <c:pt idx="15">
                  <c:v>СОШ №7</c:v>
                </c:pt>
                <c:pt idx="16">
                  <c:v>СОШ №13</c:v>
                </c:pt>
                <c:pt idx="17">
                  <c:v>СОШ №12</c:v>
                </c:pt>
                <c:pt idx="18">
                  <c:v>СОШ №19</c:v>
                </c:pt>
                <c:pt idx="19">
                  <c:v>СОШ №11</c:v>
                </c:pt>
                <c:pt idx="20">
                  <c:v>СОШ №15</c:v>
                </c:pt>
                <c:pt idx="21">
                  <c:v>СОШ №8</c:v>
                </c:pt>
                <c:pt idx="22">
                  <c:v>СОШ №9</c:v>
                </c:pt>
              </c:strCache>
            </c:strRef>
          </c:cat>
          <c:val>
            <c:numRef>
              <c:f>диаграммы!$C$2:$C$24</c:f>
              <c:numCache>
                <c:formatCode>0</c:formatCode>
                <c:ptCount val="23"/>
                <c:pt idx="0">
                  <c:v>71.400000000000006</c:v>
                </c:pt>
                <c:pt idx="1">
                  <c:v>18.2</c:v>
                </c:pt>
                <c:pt idx="2">
                  <c:v>0</c:v>
                </c:pt>
                <c:pt idx="3">
                  <c:v>70.599999999999994</c:v>
                </c:pt>
                <c:pt idx="4">
                  <c:v>58.8</c:v>
                </c:pt>
                <c:pt idx="5" formatCode="General">
                  <c:v>42</c:v>
                </c:pt>
                <c:pt idx="6">
                  <c:v>31.6</c:v>
                </c:pt>
                <c:pt idx="7" formatCode="General">
                  <c:v>64</c:v>
                </c:pt>
                <c:pt idx="8" formatCode="General">
                  <c:v>47</c:v>
                </c:pt>
                <c:pt idx="9" formatCode="General">
                  <c:v>62</c:v>
                </c:pt>
                <c:pt idx="10" formatCode="General">
                  <c:v>61</c:v>
                </c:pt>
                <c:pt idx="11" formatCode="General">
                  <c:v>47</c:v>
                </c:pt>
                <c:pt idx="12" formatCode="General">
                  <c:v>24</c:v>
                </c:pt>
                <c:pt idx="13" formatCode="General">
                  <c:v>59</c:v>
                </c:pt>
                <c:pt idx="14">
                  <c:v>43.8</c:v>
                </c:pt>
                <c:pt idx="15" formatCode="General">
                  <c:v>41</c:v>
                </c:pt>
                <c:pt idx="16" formatCode="General">
                  <c:v>52</c:v>
                </c:pt>
                <c:pt idx="17" formatCode="General">
                  <c:v>38</c:v>
                </c:pt>
                <c:pt idx="18" formatCode="General">
                  <c:v>41</c:v>
                </c:pt>
                <c:pt idx="19" formatCode="General">
                  <c:v>36</c:v>
                </c:pt>
                <c:pt idx="20">
                  <c:v>45</c:v>
                </c:pt>
                <c:pt idx="21">
                  <c:v>33.299999999999997</c:v>
                </c:pt>
                <c:pt idx="22" formatCode="General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58624"/>
        <c:axId val="133293184"/>
      </c:barChart>
      <c:catAx>
        <c:axId val="1332586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33293184"/>
        <c:crosses val="autoZero"/>
        <c:auto val="1"/>
        <c:lblAlgn val="ctr"/>
        <c:lblOffset val="100"/>
        <c:noMultiLvlLbl val="0"/>
      </c:catAx>
      <c:valAx>
        <c:axId val="133293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25862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 b="1" i="1" baseline="0">
                <a:solidFill>
                  <a:schemeClr val="tx2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400" b="1" i="1" baseline="0">
                <a:solidFill>
                  <a:schemeClr val="accent2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678018628685719"/>
          <c:y val="0.20348810199894604"/>
          <c:w val="0.82813962298925903"/>
          <c:h val="7.3205527671614146E-2"/>
        </c:manualLayout>
      </c:layout>
      <c:overlay val="0"/>
      <c:spPr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400" b="1" i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Анализ</a:t>
            </a:r>
            <a:r>
              <a:rPr lang="ru-RU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результатов КДР по алгебре </a:t>
            </a:r>
          </a:p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уч-ся 7-х кл. МКОУ района 23.10.13г.</a:t>
            </a:r>
            <a:endParaRPr lang="ru-RU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979312627342576E-2"/>
          <c:y val="0.23612290706139286"/>
          <c:w val="0.9133834400192945"/>
          <c:h val="0.6806835677647709"/>
        </c:manualLayout>
      </c:layout>
      <c:barChart>
        <c:barDir val="col"/>
        <c:grouping val="clustered"/>
        <c:varyColors val="0"/>
        <c:ser>
          <c:idx val="0"/>
          <c:order val="0"/>
          <c:tx>
            <c:v>Успеваемость по району - 83%</c:v>
          </c:tx>
          <c:invertIfNegative val="0"/>
          <c:dLbls>
            <c:txPr>
              <a:bodyPr/>
              <a:lstStyle/>
              <a:p>
                <a:pPr>
                  <a:defRPr sz="1200" b="1" i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диаграммы!$A$28:$A$34</c:f>
              <c:strCache>
                <c:ptCount val="7"/>
                <c:pt idx="0">
                  <c:v>ООШ №27</c:v>
                </c:pt>
                <c:pt idx="1">
                  <c:v>ООШ №28</c:v>
                </c:pt>
                <c:pt idx="2">
                  <c:v>ООШ №31</c:v>
                </c:pt>
                <c:pt idx="3">
                  <c:v>СОШ №18</c:v>
                </c:pt>
                <c:pt idx="4">
                  <c:v>СОШ №21</c:v>
                </c:pt>
                <c:pt idx="5">
                  <c:v>ООШ №26</c:v>
                </c:pt>
                <c:pt idx="6">
                  <c:v>СОШ №17</c:v>
                </c:pt>
              </c:strCache>
            </c:strRef>
          </c:cat>
          <c:val>
            <c:numRef>
              <c:f>диаграммы!$B$28:$B$34</c:f>
              <c:numCache>
                <c:formatCode>0</c:formatCode>
                <c:ptCount val="7"/>
                <c:pt idx="0">
                  <c:v>100</c:v>
                </c:pt>
                <c:pt idx="1">
                  <c:v>100</c:v>
                </c:pt>
                <c:pt idx="2" formatCode="General">
                  <c:v>100</c:v>
                </c:pt>
                <c:pt idx="3">
                  <c:v>93.3</c:v>
                </c:pt>
                <c:pt idx="4" formatCode="General">
                  <c:v>90</c:v>
                </c:pt>
                <c:pt idx="5">
                  <c:v>77.8</c:v>
                </c:pt>
                <c:pt idx="6">
                  <c:v>75</c:v>
                </c:pt>
              </c:numCache>
            </c:numRef>
          </c:val>
        </c:ser>
        <c:ser>
          <c:idx val="1"/>
          <c:order val="1"/>
          <c:tx>
            <c:v>Качество по району - 46%</c:v>
          </c:tx>
          <c:invertIfNegative val="0"/>
          <c:dLbls>
            <c:txPr>
              <a:bodyPr/>
              <a:lstStyle/>
              <a:p>
                <a:pPr>
                  <a:defRPr sz="1200" b="1" i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диаграммы!$A$28:$A$34</c:f>
              <c:strCache>
                <c:ptCount val="7"/>
                <c:pt idx="0">
                  <c:v>ООШ №27</c:v>
                </c:pt>
                <c:pt idx="1">
                  <c:v>ООШ №28</c:v>
                </c:pt>
                <c:pt idx="2">
                  <c:v>ООШ №31</c:v>
                </c:pt>
                <c:pt idx="3">
                  <c:v>СОШ №18</c:v>
                </c:pt>
                <c:pt idx="4">
                  <c:v>СОШ №21</c:v>
                </c:pt>
                <c:pt idx="5">
                  <c:v>ООШ №26</c:v>
                </c:pt>
                <c:pt idx="6">
                  <c:v>СОШ №17</c:v>
                </c:pt>
              </c:strCache>
            </c:strRef>
          </c:cat>
          <c:val>
            <c:numRef>
              <c:f>диаграммы!$C$28:$C$34</c:f>
              <c:numCache>
                <c:formatCode>0</c:formatCode>
                <c:ptCount val="7"/>
                <c:pt idx="0">
                  <c:v>50</c:v>
                </c:pt>
                <c:pt idx="1">
                  <c:v>72.7</c:v>
                </c:pt>
                <c:pt idx="2" formatCode="General">
                  <c:v>40</c:v>
                </c:pt>
                <c:pt idx="3">
                  <c:v>53.3</c:v>
                </c:pt>
                <c:pt idx="4" formatCode="General">
                  <c:v>10</c:v>
                </c:pt>
                <c:pt idx="5">
                  <c:v>33.299999999999997</c:v>
                </c:pt>
                <c:pt idx="6">
                  <c:v>37.5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56576"/>
        <c:axId val="134070656"/>
      </c:barChart>
      <c:catAx>
        <c:axId val="134056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34070656"/>
        <c:crosses val="autoZero"/>
        <c:auto val="1"/>
        <c:lblAlgn val="ctr"/>
        <c:lblOffset val="100"/>
        <c:noMultiLvlLbl val="0"/>
      </c:catAx>
      <c:valAx>
        <c:axId val="1340706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405657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 baseline="0">
                <a:solidFill>
                  <a:schemeClr val="tx2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200" b="1" i="1" baseline="0">
                <a:solidFill>
                  <a:schemeClr val="accent2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5928971268009209"/>
          <c:y val="0.26394220309767469"/>
          <c:w val="0.79802736732165547"/>
          <c:h val="8.3572680718606962E-2"/>
        </c:manualLayout>
      </c:layout>
      <c:overlay val="0"/>
      <c:spPr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  <a:effectLst>
          <a:glow rad="101600">
            <a:schemeClr val="accent3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200" b="1" i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2000">
                <a:latin typeface="Times New Roman" pitchFamily="18" charset="0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Распределение</a:t>
            </a:r>
            <a:r>
              <a:rPr lang="ru-RU" sz="2000" baseline="0">
                <a:latin typeface="Times New Roman" pitchFamily="18" charset="0"/>
                <a:cs typeface="Times New Roman" pitchFamily="18" charset="0"/>
              </a:rPr>
              <a:t> среднего балла по результатам КДР </a:t>
            </a:r>
          </a:p>
          <a:p>
            <a:pPr>
              <a:defRPr sz="2000">
                <a:latin typeface="Times New Roman" pitchFamily="18" charset="0"/>
                <a:cs typeface="Times New Roman" pitchFamily="18" charset="0"/>
              </a:defRPr>
            </a:pPr>
            <a:r>
              <a:rPr lang="ru-RU" sz="2000" baseline="0">
                <a:latin typeface="Times New Roman" pitchFamily="18" charset="0"/>
                <a:cs typeface="Times New Roman" pitchFamily="18" charset="0"/>
              </a:rPr>
              <a:t>по алгебре 23.10.13г. уч-ся 7-х классов ОУ района</a:t>
            </a:r>
            <a:endParaRPr lang="ru-RU" sz="20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7674956182316685E-2"/>
          <c:y val="0.1685439119709235"/>
          <c:w val="0.94103997869831513"/>
          <c:h val="0.69224529380706767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- 6,1</c:v>
          </c:tx>
          <c:invertIfNegative val="0"/>
          <c:dLbls>
            <c:txPr>
              <a:bodyPr/>
              <a:lstStyle/>
              <a:p>
                <a:pPr>
                  <a:defRPr sz="1200" b="1" i="1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ср.балл!$B$3:$B$25</c:f>
              <c:strCache>
                <c:ptCount val="23"/>
                <c:pt idx="0">
                  <c:v>№1</c:v>
                </c:pt>
                <c:pt idx="1">
                  <c:v>№16</c:v>
                </c:pt>
                <c:pt idx="2">
                  <c:v>№10</c:v>
                </c:pt>
                <c:pt idx="3">
                  <c:v>№5</c:v>
                </c:pt>
                <c:pt idx="4">
                  <c:v>№2</c:v>
                </c:pt>
                <c:pt idx="5">
                  <c:v>№3</c:v>
                </c:pt>
                <c:pt idx="6">
                  <c:v>№6</c:v>
                </c:pt>
                <c:pt idx="7">
                  <c:v>№14</c:v>
                </c:pt>
                <c:pt idx="8">
                  <c:v>№19</c:v>
                </c:pt>
                <c:pt idx="9">
                  <c:v>№25</c:v>
                </c:pt>
                <c:pt idx="10">
                  <c:v>№7</c:v>
                </c:pt>
                <c:pt idx="11">
                  <c:v>№13</c:v>
                </c:pt>
                <c:pt idx="12">
                  <c:v>№15</c:v>
                </c:pt>
                <c:pt idx="13">
                  <c:v>№20</c:v>
                </c:pt>
                <c:pt idx="14">
                  <c:v>№23</c:v>
                </c:pt>
                <c:pt idx="15">
                  <c:v>№22</c:v>
                </c:pt>
                <c:pt idx="16">
                  <c:v>№24</c:v>
                </c:pt>
                <c:pt idx="17">
                  <c:v>№8</c:v>
                </c:pt>
                <c:pt idx="18">
                  <c:v>№12</c:v>
                </c:pt>
                <c:pt idx="19">
                  <c:v>№4</c:v>
                </c:pt>
                <c:pt idx="20">
                  <c:v>№36</c:v>
                </c:pt>
                <c:pt idx="21">
                  <c:v>№11</c:v>
                </c:pt>
                <c:pt idx="22">
                  <c:v>№9</c:v>
                </c:pt>
              </c:strCache>
            </c:strRef>
          </c:cat>
          <c:val>
            <c:numRef>
              <c:f>ср.балл!$C$3:$C$25</c:f>
              <c:numCache>
                <c:formatCode>General</c:formatCode>
                <c:ptCount val="23"/>
                <c:pt idx="0">
                  <c:v>7.2</c:v>
                </c:pt>
                <c:pt idx="1">
                  <c:v>7.1</c:v>
                </c:pt>
                <c:pt idx="2">
                  <c:v>6.7</c:v>
                </c:pt>
                <c:pt idx="3">
                  <c:v>6.6</c:v>
                </c:pt>
                <c:pt idx="4">
                  <c:v>6.5</c:v>
                </c:pt>
                <c:pt idx="5">
                  <c:v>6.5</c:v>
                </c:pt>
                <c:pt idx="6">
                  <c:v>6.3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5.9</c:v>
                </c:pt>
                <c:pt idx="14">
                  <c:v>5.9</c:v>
                </c:pt>
                <c:pt idx="15">
                  <c:v>5.8</c:v>
                </c:pt>
                <c:pt idx="16">
                  <c:v>5.8</c:v>
                </c:pt>
                <c:pt idx="17">
                  <c:v>5.6</c:v>
                </c:pt>
                <c:pt idx="18">
                  <c:v>5.6</c:v>
                </c:pt>
                <c:pt idx="19">
                  <c:v>5.5</c:v>
                </c:pt>
                <c:pt idx="20">
                  <c:v>5.3</c:v>
                </c:pt>
                <c:pt idx="21">
                  <c:v>5.2</c:v>
                </c:pt>
                <c:pt idx="2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37792"/>
        <c:axId val="133539328"/>
      </c:barChart>
      <c:catAx>
        <c:axId val="133537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 sz="1200" b="1" i="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33539328"/>
        <c:crosses val="autoZero"/>
        <c:auto val="1"/>
        <c:lblAlgn val="ctr"/>
        <c:lblOffset val="100"/>
        <c:noMultiLvlLbl val="0"/>
      </c:catAx>
      <c:valAx>
        <c:axId val="13353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53779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 b="1" i="1" baseline="0">
                <a:solidFill>
                  <a:schemeClr val="accent3"/>
                </a:solidFill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37522180964837587"/>
          <c:y val="0.20192658282444159"/>
          <c:w val="0.53559201420892621"/>
          <c:h val="4.8317737837880508E-2"/>
        </c:manualLayout>
      </c:layout>
      <c:overlay val="0"/>
      <c:spPr>
        <a:solidFill>
          <a:schemeClr val="accent6">
            <a:lumMod val="40000"/>
            <a:lumOff val="60000"/>
          </a:schemeClr>
        </a:solidFill>
        <a:ln>
          <a:solidFill>
            <a:schemeClr val="accent6"/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200" b="1" i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600">
                <a:latin typeface="Times New Roman" panose="02020603050405020304" pitchFamily="18" charset="0"/>
                <a:cs typeface="Times New Roman" panose="02020603050405020304" pitchFamily="18" charset="0"/>
              </a:rPr>
              <a:t>Распределение</a:t>
            </a:r>
            <a:r>
              <a:rPr lang="ru-RU" sz="16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среднего балла по результатам КДР по алгебре уч-ся 7-х кл., МКОУ района 23.10.13г.</a:t>
            </a:r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3909061130391877E-2"/>
          <c:y val="0.19438927680543883"/>
          <c:w val="0.91118408777101911"/>
          <c:h val="0.72029220404833638"/>
        </c:manualLayout>
      </c:layout>
      <c:barChart>
        <c:barDir val="col"/>
        <c:grouping val="clustered"/>
        <c:varyColors val="0"/>
        <c:ser>
          <c:idx val="0"/>
          <c:order val="0"/>
          <c:tx>
            <c:v>Средний балл по району - 6,1</c:v>
          </c:tx>
          <c:invertIfNegative val="0"/>
          <c:dLbls>
            <c:txPr>
              <a:bodyPr/>
              <a:lstStyle/>
              <a:p>
                <a:pPr>
                  <a:defRPr sz="1200" b="1" i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ср.балл!$B$29:$B$35</c:f>
              <c:strCache>
                <c:ptCount val="7"/>
                <c:pt idx="0">
                  <c:v>№28</c:v>
                </c:pt>
                <c:pt idx="1">
                  <c:v>№27</c:v>
                </c:pt>
                <c:pt idx="2">
                  <c:v>№18</c:v>
                </c:pt>
                <c:pt idx="3">
                  <c:v>№31</c:v>
                </c:pt>
                <c:pt idx="4">
                  <c:v>№17</c:v>
                </c:pt>
                <c:pt idx="5">
                  <c:v>№26</c:v>
                </c:pt>
                <c:pt idx="6">
                  <c:v>№21</c:v>
                </c:pt>
              </c:strCache>
            </c:strRef>
          </c:cat>
          <c:val>
            <c:numRef>
              <c:f>ср.балл!$C$29:$C$35</c:f>
              <c:numCache>
                <c:formatCode>General</c:formatCode>
                <c:ptCount val="7"/>
                <c:pt idx="0">
                  <c:v>7.7</c:v>
                </c:pt>
                <c:pt idx="1">
                  <c:v>7</c:v>
                </c:pt>
                <c:pt idx="2">
                  <c:v>6.7</c:v>
                </c:pt>
                <c:pt idx="3">
                  <c:v>6.2</c:v>
                </c:pt>
                <c:pt idx="4">
                  <c:v>5.9</c:v>
                </c:pt>
                <c:pt idx="5">
                  <c:v>5.8</c:v>
                </c:pt>
                <c:pt idx="6">
                  <c:v>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06432"/>
        <c:axId val="133907968"/>
      </c:barChart>
      <c:catAx>
        <c:axId val="133906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33907968"/>
        <c:crosses val="autoZero"/>
        <c:auto val="1"/>
        <c:lblAlgn val="ctr"/>
        <c:lblOffset val="100"/>
        <c:noMultiLvlLbl val="0"/>
      </c:catAx>
      <c:valAx>
        <c:axId val="13390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90643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 baseline="0">
                <a:solidFill>
                  <a:schemeClr val="accent3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9048019471499708"/>
          <c:y val="0.19841149379545073"/>
          <c:w val="0.74843502382107452"/>
          <c:h val="6.158505223062892E-2"/>
        </c:manualLayout>
      </c:layout>
      <c:overlay val="0"/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ffectLst>
          <a:glow rad="635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200" b="1" i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2</xdr:row>
      <xdr:rowOff>80962</xdr:rowOff>
    </xdr:from>
    <xdr:to>
      <xdr:col>25</xdr:col>
      <xdr:colOff>581025</xdr:colOff>
      <xdr:row>19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</xdr:row>
      <xdr:rowOff>19049</xdr:rowOff>
    </xdr:from>
    <xdr:to>
      <xdr:col>15</xdr:col>
      <xdr:colOff>581025</xdr:colOff>
      <xdr:row>23</xdr:row>
      <xdr:rowOff>114299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9</xdr:row>
      <xdr:rowOff>95250</xdr:rowOff>
    </xdr:from>
    <xdr:to>
      <xdr:col>15</xdr:col>
      <xdr:colOff>600075</xdr:colOff>
      <xdr:row>9</xdr:row>
      <xdr:rowOff>104775</xdr:rowOff>
    </xdr:to>
    <xdr:cxnSp macro="">
      <xdr:nvCxnSpPr>
        <xdr:cNvPr id="4" name="Прямая соединительная линия 3"/>
        <xdr:cNvCxnSpPr/>
      </xdr:nvCxnSpPr>
      <xdr:spPr>
        <a:xfrm flipV="1">
          <a:off x="2800350" y="1847850"/>
          <a:ext cx="6943725" cy="9525"/>
        </a:xfrm>
        <a:prstGeom prst="line">
          <a:avLst/>
        </a:prstGeom>
        <a:ln>
          <a:prstDash val="lgDashDotDot"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14</xdr:row>
      <xdr:rowOff>76200</xdr:rowOff>
    </xdr:from>
    <xdr:to>
      <xdr:col>16</xdr:col>
      <xdr:colOff>0</xdr:colOff>
      <xdr:row>14</xdr:row>
      <xdr:rowOff>76201</xdr:rowOff>
    </xdr:to>
    <xdr:cxnSp macro="">
      <xdr:nvCxnSpPr>
        <xdr:cNvPr id="6" name="Прямая соединительная линия 5"/>
        <xdr:cNvCxnSpPr/>
      </xdr:nvCxnSpPr>
      <xdr:spPr>
        <a:xfrm flipV="1">
          <a:off x="2790825" y="2790825"/>
          <a:ext cx="6962775" cy="1"/>
        </a:xfrm>
        <a:prstGeom prst="line">
          <a:avLst/>
        </a:prstGeom>
        <a:ln>
          <a:prstDash val="lgDashDotDot"/>
        </a:ln>
        <a:effectLst>
          <a:glow rad="1016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419099</xdr:colOff>
      <xdr:row>25</xdr:row>
      <xdr:rowOff>52387</xdr:rowOff>
    </xdr:from>
    <xdr:to>
      <xdr:col>14</xdr:col>
      <xdr:colOff>571500</xdr:colOff>
      <xdr:row>45</xdr:row>
      <xdr:rowOff>0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190500</xdr:colOff>
      <xdr:row>33</xdr:row>
      <xdr:rowOff>133350</xdr:rowOff>
    </xdr:from>
    <xdr:to>
      <xdr:col>15</xdr:col>
      <xdr:colOff>0</xdr:colOff>
      <xdr:row>33</xdr:row>
      <xdr:rowOff>142875</xdr:rowOff>
    </xdr:to>
    <xdr:cxnSp macro="">
      <xdr:nvCxnSpPr>
        <xdr:cNvPr id="19" name="Прямая соединительная линия 18"/>
        <xdr:cNvCxnSpPr/>
      </xdr:nvCxnSpPr>
      <xdr:spPr>
        <a:xfrm flipV="1">
          <a:off x="3238500" y="6686550"/>
          <a:ext cx="5905500" cy="9525"/>
        </a:xfrm>
        <a:prstGeom prst="line">
          <a:avLst/>
        </a:prstGeom>
        <a:ln>
          <a:prstDash val="lgDashDotDot"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37</xdr:row>
      <xdr:rowOff>161925</xdr:rowOff>
    </xdr:from>
    <xdr:to>
      <xdr:col>14</xdr:col>
      <xdr:colOff>571500</xdr:colOff>
      <xdr:row>37</xdr:row>
      <xdr:rowOff>180975</xdr:rowOff>
    </xdr:to>
    <xdr:cxnSp macro="">
      <xdr:nvCxnSpPr>
        <xdr:cNvPr id="22" name="Прямая соединительная линия 21"/>
        <xdr:cNvCxnSpPr/>
      </xdr:nvCxnSpPr>
      <xdr:spPr>
        <a:xfrm flipV="1">
          <a:off x="3248025" y="7486650"/>
          <a:ext cx="5857875" cy="19050"/>
        </a:xfrm>
        <a:prstGeom prst="line">
          <a:avLst/>
        </a:prstGeom>
        <a:ln>
          <a:prstDash val="lgDashDot"/>
        </a:ln>
        <a:effectLst>
          <a:glow rad="1016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28574</xdr:rowOff>
    </xdr:from>
    <xdr:to>
      <xdr:col>18</xdr:col>
      <xdr:colOff>209550</xdr:colOff>
      <xdr:row>26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9</xdr:row>
      <xdr:rowOff>114300</xdr:rowOff>
    </xdr:from>
    <xdr:to>
      <xdr:col>18</xdr:col>
      <xdr:colOff>209550</xdr:colOff>
      <xdr:row>9</xdr:row>
      <xdr:rowOff>123825</xdr:rowOff>
    </xdr:to>
    <xdr:cxnSp macro="">
      <xdr:nvCxnSpPr>
        <xdr:cNvPr id="4" name="Прямая соединительная линия 3"/>
        <xdr:cNvCxnSpPr/>
      </xdr:nvCxnSpPr>
      <xdr:spPr>
        <a:xfrm flipV="1">
          <a:off x="2705100" y="1866900"/>
          <a:ext cx="8477250" cy="9525"/>
        </a:xfrm>
        <a:prstGeom prst="line">
          <a:avLst/>
        </a:prstGeom>
        <a:ln>
          <a:prstDash val="sysDot"/>
        </a:ln>
        <a:effectLst>
          <a:glow rad="1397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57149</xdr:colOff>
      <xdr:row>28</xdr:row>
      <xdr:rowOff>109537</xdr:rowOff>
    </xdr:from>
    <xdr:to>
      <xdr:col>16</xdr:col>
      <xdr:colOff>600074</xdr:colOff>
      <xdr:row>47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323850</xdr:colOff>
      <xdr:row>36</xdr:row>
      <xdr:rowOff>28575</xdr:rowOff>
    </xdr:from>
    <xdr:to>
      <xdr:col>16</xdr:col>
      <xdr:colOff>590550</xdr:colOff>
      <xdr:row>36</xdr:row>
      <xdr:rowOff>28575</xdr:rowOff>
    </xdr:to>
    <xdr:cxnSp macro="">
      <xdr:nvCxnSpPr>
        <xdr:cNvPr id="6" name="Прямая соединительная линия 5"/>
        <xdr:cNvCxnSpPr/>
      </xdr:nvCxnSpPr>
      <xdr:spPr>
        <a:xfrm>
          <a:off x="3981450" y="7296150"/>
          <a:ext cx="5753100" cy="0"/>
        </a:xfrm>
        <a:prstGeom prst="line">
          <a:avLst/>
        </a:prstGeom>
        <a:ln>
          <a:prstDash val="sysDot"/>
        </a:ln>
        <a:effectLst>
          <a:glow rad="101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57"/>
  <sheetViews>
    <sheetView workbookViewId="0">
      <selection activeCell="AB11" sqref="AB11"/>
    </sheetView>
  </sheetViews>
  <sheetFormatPr defaultRowHeight="15" x14ac:dyDescent="0.25"/>
  <cols>
    <col min="1" max="1" width="8.28515625" customWidth="1"/>
    <col min="2" max="2" width="2.85546875" customWidth="1"/>
    <col min="3" max="3" width="2.42578125" customWidth="1"/>
    <col min="4" max="4" width="15.7109375" customWidth="1"/>
    <col min="5" max="5" width="4" customWidth="1"/>
    <col min="6" max="6" width="4.140625" customWidth="1"/>
    <col min="7" max="7" width="5.28515625" customWidth="1"/>
    <col min="8" max="9" width="5" customWidth="1"/>
    <col min="10" max="10" width="5.140625" customWidth="1"/>
    <col min="11" max="11" width="3.7109375" customWidth="1"/>
    <col min="12" max="12" width="4.7109375" customWidth="1"/>
    <col min="13" max="13" width="4.5703125" customWidth="1"/>
    <col min="14" max="14" width="5" customWidth="1"/>
    <col min="15" max="15" width="5.42578125" customWidth="1"/>
    <col min="16" max="17" width="4.28515625" customWidth="1"/>
    <col min="18" max="19" width="4.140625" customWidth="1"/>
    <col min="20" max="20" width="4.5703125" customWidth="1"/>
    <col min="21" max="21" width="6" customWidth="1"/>
    <col min="22" max="22" width="5.42578125" customWidth="1"/>
    <col min="23" max="23" width="4.7109375" customWidth="1"/>
  </cols>
  <sheetData>
    <row r="1" spans="1:23" s="39" customFormat="1" ht="15.75" thickBot="1" x14ac:dyDescent="0.3"/>
    <row r="2" spans="1:23" ht="15.75" customHeight="1" x14ac:dyDescent="0.25">
      <c r="A2" s="303" t="s">
        <v>110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5"/>
    </row>
    <row r="3" spans="1:23" ht="15.75" thickBot="1" x14ac:dyDescent="0.3">
      <c r="A3" s="306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8"/>
    </row>
    <row r="4" spans="1:23" ht="15.75" customHeight="1" thickBot="1" x14ac:dyDescent="0.3">
      <c r="A4" s="309" t="s">
        <v>56</v>
      </c>
      <c r="B4" s="310"/>
      <c r="C4" s="310"/>
      <c r="D4" s="311"/>
      <c r="E4" s="300" t="s">
        <v>57</v>
      </c>
      <c r="F4" s="300" t="s">
        <v>58</v>
      </c>
      <c r="G4" s="290" t="s">
        <v>59</v>
      </c>
      <c r="H4" s="290"/>
      <c r="I4" s="290"/>
      <c r="J4" s="290"/>
      <c r="K4" s="290"/>
      <c r="L4" s="290"/>
      <c r="M4" s="290"/>
      <c r="N4" s="290"/>
      <c r="O4" s="291"/>
      <c r="P4" s="318" t="s">
        <v>60</v>
      </c>
      <c r="Q4" s="319"/>
      <c r="R4" s="319"/>
      <c r="S4" s="320"/>
      <c r="T4" s="318" t="s">
        <v>61</v>
      </c>
      <c r="U4" s="319"/>
      <c r="V4" s="319"/>
      <c r="W4" s="320"/>
    </row>
    <row r="5" spans="1:23" ht="15.75" thickBot="1" x14ac:dyDescent="0.3">
      <c r="A5" s="312"/>
      <c r="B5" s="313"/>
      <c r="C5" s="313"/>
      <c r="D5" s="314"/>
      <c r="E5" s="301"/>
      <c r="F5" s="301"/>
      <c r="G5" s="85">
        <v>85.1</v>
      </c>
      <c r="H5" s="64">
        <v>51.6</v>
      </c>
      <c r="I5" s="64">
        <v>63.4</v>
      </c>
      <c r="J5" s="64">
        <v>78.099999999999994</v>
      </c>
      <c r="K5" s="64">
        <v>80</v>
      </c>
      <c r="L5" s="64">
        <v>66.900000000000006</v>
      </c>
      <c r="M5" s="96">
        <v>89</v>
      </c>
      <c r="N5" s="64">
        <v>15.5</v>
      </c>
      <c r="O5" s="64">
        <v>40.200000000000003</v>
      </c>
      <c r="P5" s="321"/>
      <c r="Q5" s="322"/>
      <c r="R5" s="322"/>
      <c r="S5" s="323"/>
      <c r="T5" s="321"/>
      <c r="U5" s="322"/>
      <c r="V5" s="322"/>
      <c r="W5" s="323"/>
    </row>
    <row r="6" spans="1:23" ht="15.75" thickBot="1" x14ac:dyDescent="0.3">
      <c r="A6" s="312"/>
      <c r="B6" s="313"/>
      <c r="C6" s="313"/>
      <c r="D6" s="314"/>
      <c r="E6" s="301"/>
      <c r="F6" s="301"/>
      <c r="G6" s="290" t="s">
        <v>62</v>
      </c>
      <c r="H6" s="290"/>
      <c r="I6" s="290"/>
      <c r="J6" s="290"/>
      <c r="K6" s="290"/>
      <c r="L6" s="290"/>
      <c r="M6" s="290"/>
      <c r="N6" s="290"/>
      <c r="O6" s="291"/>
      <c r="P6" s="324"/>
      <c r="Q6" s="325"/>
      <c r="R6" s="325"/>
      <c r="S6" s="326"/>
      <c r="T6" s="324"/>
      <c r="U6" s="325"/>
      <c r="V6" s="325"/>
      <c r="W6" s="326"/>
    </row>
    <row r="7" spans="1:23" ht="15.75" thickBot="1" x14ac:dyDescent="0.3">
      <c r="A7" s="315"/>
      <c r="B7" s="316"/>
      <c r="C7" s="316"/>
      <c r="D7" s="317"/>
      <c r="E7" s="301"/>
      <c r="F7" s="301"/>
      <c r="G7" s="86">
        <f t="shared" ref="G7:L7" si="0">SUM(G10:G4896)</f>
        <v>751</v>
      </c>
      <c r="H7" s="65">
        <f t="shared" si="0"/>
        <v>455</v>
      </c>
      <c r="I7" s="65">
        <f t="shared" si="0"/>
        <v>559</v>
      </c>
      <c r="J7" s="65">
        <f t="shared" si="0"/>
        <v>689</v>
      </c>
      <c r="K7" s="65">
        <f t="shared" si="0"/>
        <v>706</v>
      </c>
      <c r="L7" s="65">
        <f t="shared" si="0"/>
        <v>590</v>
      </c>
      <c r="M7" s="65">
        <f t="shared" ref="M7:S7" si="1">SUM(M10:M4896)</f>
        <v>785</v>
      </c>
      <c r="N7" s="65">
        <f t="shared" si="1"/>
        <v>137</v>
      </c>
      <c r="O7" s="65">
        <f t="shared" si="1"/>
        <v>355</v>
      </c>
      <c r="P7" s="64">
        <f t="shared" si="1"/>
        <v>148</v>
      </c>
      <c r="Q7" s="64">
        <f t="shared" si="1"/>
        <v>332</v>
      </c>
      <c r="R7" s="64">
        <f t="shared" si="1"/>
        <v>286</v>
      </c>
      <c r="S7" s="64">
        <f t="shared" si="1"/>
        <v>116</v>
      </c>
      <c r="T7" s="66">
        <v>16.8</v>
      </c>
      <c r="U7" s="66">
        <v>37.6</v>
      </c>
      <c r="V7" s="66">
        <v>32.4</v>
      </c>
      <c r="W7" s="66">
        <v>13.2</v>
      </c>
    </row>
    <row r="8" spans="1:23" ht="15.75" thickBot="1" x14ac:dyDescent="0.3">
      <c r="A8" s="296" t="s">
        <v>0</v>
      </c>
      <c r="B8" s="296" t="s">
        <v>1</v>
      </c>
      <c r="C8" s="296" t="s">
        <v>63</v>
      </c>
      <c r="D8" s="298" t="s">
        <v>2</v>
      </c>
      <c r="E8" s="302"/>
      <c r="F8" s="302"/>
      <c r="G8" s="290" t="s">
        <v>64</v>
      </c>
      <c r="H8" s="290"/>
      <c r="I8" s="290"/>
      <c r="J8" s="290"/>
      <c r="K8" s="290"/>
      <c r="L8" s="290"/>
      <c r="M8" s="290"/>
      <c r="N8" s="290"/>
      <c r="O8" s="291"/>
      <c r="P8" s="292" t="s">
        <v>65</v>
      </c>
      <c r="Q8" s="293"/>
      <c r="R8" s="293"/>
      <c r="S8" s="294"/>
      <c r="T8" s="295" t="s">
        <v>66</v>
      </c>
      <c r="U8" s="290"/>
      <c r="V8" s="290"/>
      <c r="W8" s="291"/>
    </row>
    <row r="9" spans="1:23" ht="15.75" thickBot="1" x14ac:dyDescent="0.3">
      <c r="A9" s="297"/>
      <c r="B9" s="297"/>
      <c r="C9" s="297"/>
      <c r="D9" s="299"/>
      <c r="E9" s="87">
        <v>961</v>
      </c>
      <c r="F9" s="88">
        <v>882</v>
      </c>
      <c r="G9" s="58">
        <v>1</v>
      </c>
      <c r="H9" s="16">
        <v>2</v>
      </c>
      <c r="I9" s="16">
        <v>3</v>
      </c>
      <c r="J9" s="16">
        <v>4</v>
      </c>
      <c r="K9" s="16">
        <v>5</v>
      </c>
      <c r="L9" s="16">
        <v>6</v>
      </c>
      <c r="M9" s="16">
        <v>7</v>
      </c>
      <c r="N9" s="16" t="s">
        <v>67</v>
      </c>
      <c r="O9" s="16" t="s">
        <v>68</v>
      </c>
      <c r="P9" s="16" t="s">
        <v>69</v>
      </c>
      <c r="Q9" s="16" t="s">
        <v>70</v>
      </c>
      <c r="R9" s="16" t="s">
        <v>71</v>
      </c>
      <c r="S9" s="16" t="s">
        <v>72</v>
      </c>
      <c r="T9" s="21" t="s">
        <v>69</v>
      </c>
      <c r="U9" s="21" t="s">
        <v>70</v>
      </c>
      <c r="V9" s="21" t="s">
        <v>71</v>
      </c>
      <c r="W9" s="21" t="s">
        <v>72</v>
      </c>
    </row>
    <row r="10" spans="1:23" ht="15.75" thickBot="1" x14ac:dyDescent="0.3">
      <c r="A10" s="68" t="s">
        <v>73</v>
      </c>
      <c r="B10" s="69" t="s">
        <v>37</v>
      </c>
      <c r="C10" s="70" t="s">
        <v>74</v>
      </c>
      <c r="D10" s="71" t="s">
        <v>38</v>
      </c>
      <c r="E10" s="83">
        <v>17</v>
      </c>
      <c r="F10" s="84">
        <v>14</v>
      </c>
      <c r="G10" s="72">
        <v>13</v>
      </c>
      <c r="H10" s="74">
        <v>8</v>
      </c>
      <c r="I10" s="74">
        <v>11</v>
      </c>
      <c r="J10" s="74">
        <v>14</v>
      </c>
      <c r="K10" s="74">
        <v>13</v>
      </c>
      <c r="L10" s="74">
        <v>7</v>
      </c>
      <c r="M10" s="74">
        <v>14</v>
      </c>
      <c r="N10" s="74">
        <v>5</v>
      </c>
      <c r="O10" s="74">
        <v>8</v>
      </c>
      <c r="P10" s="75">
        <v>0</v>
      </c>
      <c r="Q10" s="74">
        <v>4</v>
      </c>
      <c r="R10" s="74">
        <v>9</v>
      </c>
      <c r="S10" s="73">
        <v>1</v>
      </c>
      <c r="T10" s="67">
        <f>SUM(P10:P10)/SUM($F10:$F10)*100</f>
        <v>0</v>
      </c>
      <c r="U10" s="67">
        <f>SUM(Q10:Q10)/SUM($F10:$F10)*100</f>
        <v>28.571428571428569</v>
      </c>
      <c r="V10" s="67">
        <f>SUM(R10:R10)/SUM($F10:$F10)*100</f>
        <v>64.285714285714292</v>
      </c>
      <c r="W10" s="67">
        <f>SUM(S10:S10)/SUM($F10:$F10)*100</f>
        <v>7.1428571428571423</v>
      </c>
    </row>
    <row r="11" spans="1:23" ht="15.75" thickBot="1" x14ac:dyDescent="0.3">
      <c r="A11" s="286" t="s">
        <v>75</v>
      </c>
      <c r="B11" s="69" t="s">
        <v>6</v>
      </c>
      <c r="C11" s="70" t="s">
        <v>74</v>
      </c>
      <c r="D11" s="71" t="s">
        <v>41</v>
      </c>
      <c r="E11" s="72">
        <v>29</v>
      </c>
      <c r="F11" s="73">
        <v>28</v>
      </c>
      <c r="G11" s="72">
        <v>27</v>
      </c>
      <c r="H11" s="74">
        <v>23</v>
      </c>
      <c r="I11" s="74">
        <v>18</v>
      </c>
      <c r="J11" s="74">
        <v>23</v>
      </c>
      <c r="K11" s="74">
        <v>25</v>
      </c>
      <c r="L11" s="74">
        <v>21</v>
      </c>
      <c r="M11" s="74">
        <v>28</v>
      </c>
      <c r="N11" s="74">
        <v>7</v>
      </c>
      <c r="O11" s="74">
        <v>17</v>
      </c>
      <c r="P11" s="75">
        <v>1</v>
      </c>
      <c r="Q11" s="74">
        <v>3</v>
      </c>
      <c r="R11" s="74">
        <v>17</v>
      </c>
      <c r="S11" s="73">
        <v>7</v>
      </c>
      <c r="T11" s="288">
        <f>SUM(P11:P13)/SUM($F11:$F13)*100</f>
        <v>14.117647058823529</v>
      </c>
      <c r="U11" s="288">
        <f>SUM(Q11:Q13)/SUM($F11:$F13)*100</f>
        <v>23.52941176470588</v>
      </c>
      <c r="V11" s="288">
        <f>SUM(R11:R13)/SUM($F11:$F13)*100</f>
        <v>42.352941176470587</v>
      </c>
      <c r="W11" s="288">
        <f>SUM(S11:S13)/SUM($F11:$F13)*100</f>
        <v>20</v>
      </c>
    </row>
    <row r="12" spans="1:23" ht="15.75" thickBot="1" x14ac:dyDescent="0.3">
      <c r="A12" s="289"/>
      <c r="B12" s="76" t="s">
        <v>8</v>
      </c>
      <c r="C12" s="77" t="s">
        <v>74</v>
      </c>
      <c r="D12" s="78" t="s">
        <v>41</v>
      </c>
      <c r="E12" s="79">
        <v>28</v>
      </c>
      <c r="F12" s="80">
        <v>28</v>
      </c>
      <c r="G12" s="79">
        <v>24</v>
      </c>
      <c r="H12" s="81">
        <v>12</v>
      </c>
      <c r="I12" s="81">
        <v>14</v>
      </c>
      <c r="J12" s="81">
        <v>17</v>
      </c>
      <c r="K12" s="81">
        <v>15</v>
      </c>
      <c r="L12" s="81">
        <v>17</v>
      </c>
      <c r="M12" s="81">
        <v>26</v>
      </c>
      <c r="N12" s="81">
        <v>4</v>
      </c>
      <c r="O12" s="81">
        <v>8</v>
      </c>
      <c r="P12" s="82">
        <v>10</v>
      </c>
      <c r="Q12" s="81">
        <v>10</v>
      </c>
      <c r="R12" s="81">
        <v>5</v>
      </c>
      <c r="S12" s="80">
        <v>3</v>
      </c>
      <c r="T12" s="288"/>
      <c r="U12" s="288"/>
      <c r="V12" s="288"/>
      <c r="W12" s="288"/>
    </row>
    <row r="13" spans="1:23" ht="15.75" thickBot="1" x14ac:dyDescent="0.3">
      <c r="A13" s="289"/>
      <c r="B13" s="76" t="s">
        <v>24</v>
      </c>
      <c r="C13" s="77" t="s">
        <v>74</v>
      </c>
      <c r="D13" s="78" t="s">
        <v>41</v>
      </c>
      <c r="E13" s="79">
        <v>30</v>
      </c>
      <c r="F13" s="80">
        <v>29</v>
      </c>
      <c r="G13" s="79">
        <v>27</v>
      </c>
      <c r="H13" s="81">
        <v>19</v>
      </c>
      <c r="I13" s="81">
        <v>22</v>
      </c>
      <c r="J13" s="81">
        <v>25</v>
      </c>
      <c r="K13" s="81">
        <v>27</v>
      </c>
      <c r="L13" s="81">
        <v>20</v>
      </c>
      <c r="M13" s="81">
        <v>26</v>
      </c>
      <c r="N13" s="81">
        <v>4</v>
      </c>
      <c r="O13" s="81">
        <v>21</v>
      </c>
      <c r="P13" s="82">
        <v>1</v>
      </c>
      <c r="Q13" s="81">
        <v>7</v>
      </c>
      <c r="R13" s="81">
        <v>14</v>
      </c>
      <c r="S13" s="80">
        <v>7</v>
      </c>
      <c r="T13" s="288"/>
      <c r="U13" s="288"/>
      <c r="V13" s="288"/>
      <c r="W13" s="288"/>
    </row>
    <row r="14" spans="1:23" ht="15.75" thickBot="1" x14ac:dyDescent="0.3">
      <c r="A14" s="286" t="s">
        <v>76</v>
      </c>
      <c r="B14" s="69" t="s">
        <v>6</v>
      </c>
      <c r="C14" s="70" t="s">
        <v>74</v>
      </c>
      <c r="D14" s="71" t="s">
        <v>7</v>
      </c>
      <c r="E14" s="72">
        <v>18</v>
      </c>
      <c r="F14" s="73">
        <v>17</v>
      </c>
      <c r="G14" s="72">
        <v>11</v>
      </c>
      <c r="H14" s="74">
        <v>10</v>
      </c>
      <c r="I14" s="74">
        <v>10</v>
      </c>
      <c r="J14" s="74">
        <v>10</v>
      </c>
      <c r="K14" s="74">
        <v>10</v>
      </c>
      <c r="L14" s="74">
        <v>14</v>
      </c>
      <c r="M14" s="74">
        <v>14</v>
      </c>
      <c r="N14" s="74">
        <v>3</v>
      </c>
      <c r="O14" s="74">
        <v>6</v>
      </c>
      <c r="P14" s="75">
        <v>3</v>
      </c>
      <c r="Q14" s="74">
        <v>8</v>
      </c>
      <c r="R14" s="74">
        <v>4</v>
      </c>
      <c r="S14" s="73">
        <v>2</v>
      </c>
      <c r="T14" s="288">
        <f>SUM(P14:P15)/SUM($F14:$F15)*100</f>
        <v>11.111111111111111</v>
      </c>
      <c r="U14" s="288">
        <f>SUM(Q14:Q15)/SUM($F14:$F15)*100</f>
        <v>25</v>
      </c>
      <c r="V14" s="288">
        <f>SUM(R14:R15)/SUM($F14:$F15)*100</f>
        <v>50</v>
      </c>
      <c r="W14" s="288">
        <f>SUM(S14:S15)/SUM($F14:$F15)*100</f>
        <v>13.888888888888889</v>
      </c>
    </row>
    <row r="15" spans="1:23" ht="15.75" thickBot="1" x14ac:dyDescent="0.3">
      <c r="A15" s="289"/>
      <c r="B15" s="76" t="s">
        <v>8</v>
      </c>
      <c r="C15" s="77" t="s">
        <v>74</v>
      </c>
      <c r="D15" s="78" t="s">
        <v>7</v>
      </c>
      <c r="E15" s="79">
        <v>21</v>
      </c>
      <c r="F15" s="80">
        <v>19</v>
      </c>
      <c r="G15" s="79">
        <v>17</v>
      </c>
      <c r="H15" s="81">
        <v>11</v>
      </c>
      <c r="I15" s="81">
        <v>17</v>
      </c>
      <c r="J15" s="81">
        <v>17</v>
      </c>
      <c r="K15" s="81">
        <v>15</v>
      </c>
      <c r="L15" s="81">
        <v>17</v>
      </c>
      <c r="M15" s="81">
        <v>17</v>
      </c>
      <c r="N15" s="81">
        <v>6</v>
      </c>
      <c r="O15" s="81">
        <v>10</v>
      </c>
      <c r="P15" s="82">
        <v>1</v>
      </c>
      <c r="Q15" s="81">
        <v>1</v>
      </c>
      <c r="R15" s="81">
        <v>14</v>
      </c>
      <c r="S15" s="80">
        <v>3</v>
      </c>
      <c r="T15" s="288"/>
      <c r="U15" s="288"/>
      <c r="V15" s="288"/>
      <c r="W15" s="288"/>
    </row>
    <row r="16" spans="1:23" ht="15.75" thickBot="1" x14ac:dyDescent="0.3">
      <c r="A16" s="68" t="s">
        <v>77</v>
      </c>
      <c r="B16" s="69" t="s">
        <v>6</v>
      </c>
      <c r="C16" s="70" t="s">
        <v>74</v>
      </c>
      <c r="D16" s="71" t="s">
        <v>35</v>
      </c>
      <c r="E16" s="72">
        <v>26</v>
      </c>
      <c r="F16" s="73">
        <v>22</v>
      </c>
      <c r="G16" s="72">
        <v>17</v>
      </c>
      <c r="H16" s="74">
        <v>8</v>
      </c>
      <c r="I16" s="74">
        <v>11</v>
      </c>
      <c r="J16" s="74">
        <v>17</v>
      </c>
      <c r="K16" s="74">
        <v>18</v>
      </c>
      <c r="L16" s="74">
        <v>20</v>
      </c>
      <c r="M16" s="74">
        <v>20</v>
      </c>
      <c r="N16" s="74">
        <v>6</v>
      </c>
      <c r="O16" s="74">
        <v>6</v>
      </c>
      <c r="P16" s="75">
        <v>0</v>
      </c>
      <c r="Q16" s="74">
        <v>18</v>
      </c>
      <c r="R16" s="74">
        <v>3</v>
      </c>
      <c r="S16" s="73">
        <v>1</v>
      </c>
      <c r="T16" s="67">
        <f>SUM(P16:P16)/SUM($F16:$F16)*100</f>
        <v>0</v>
      </c>
      <c r="U16" s="67">
        <f>SUM(Q16:Q16)/SUM($F16:$F16)*100</f>
        <v>81.818181818181827</v>
      </c>
      <c r="V16" s="67">
        <f>SUM(R16:R16)/SUM($F16:$F16)*100</f>
        <v>13.636363636363635</v>
      </c>
      <c r="W16" s="67">
        <f>SUM(S16:S16)/SUM($F16:$F16)*100</f>
        <v>4.5454545454545459</v>
      </c>
    </row>
    <row r="17" spans="1:23" ht="15.75" thickBot="1" x14ac:dyDescent="0.3">
      <c r="A17" s="286" t="s">
        <v>78</v>
      </c>
      <c r="B17" s="69" t="s">
        <v>6</v>
      </c>
      <c r="C17" s="70" t="s">
        <v>79</v>
      </c>
      <c r="D17" s="71" t="s">
        <v>30</v>
      </c>
      <c r="E17" s="72">
        <v>29</v>
      </c>
      <c r="F17" s="73">
        <v>25</v>
      </c>
      <c r="G17" s="72">
        <v>21</v>
      </c>
      <c r="H17" s="74">
        <v>16</v>
      </c>
      <c r="I17" s="74">
        <v>15</v>
      </c>
      <c r="J17" s="74">
        <v>22</v>
      </c>
      <c r="K17" s="74">
        <v>21</v>
      </c>
      <c r="L17" s="74">
        <v>22</v>
      </c>
      <c r="M17" s="74">
        <v>21</v>
      </c>
      <c r="N17" s="74">
        <v>6</v>
      </c>
      <c r="O17" s="74">
        <v>9</v>
      </c>
      <c r="P17" s="75">
        <v>6</v>
      </c>
      <c r="Q17" s="74">
        <v>3</v>
      </c>
      <c r="R17" s="74">
        <v>12</v>
      </c>
      <c r="S17" s="73">
        <v>4</v>
      </c>
      <c r="T17" s="288">
        <f>SUM(P17:P19)/SUM($F17:$F19)*100</f>
        <v>17.647058823529413</v>
      </c>
      <c r="U17" s="288">
        <f>SUM(Q17:Q19)/SUM($F17:$F19)*100</f>
        <v>23.52941176470588</v>
      </c>
      <c r="V17" s="288">
        <f>SUM(R17:R19)/SUM($F17:$F19)*100</f>
        <v>36.764705882352942</v>
      </c>
      <c r="W17" s="288">
        <f>SUM(S17:S19)/SUM($F17:$F19)*100</f>
        <v>22.058823529411764</v>
      </c>
    </row>
    <row r="18" spans="1:23" ht="15.75" thickBot="1" x14ac:dyDescent="0.3">
      <c r="A18" s="289"/>
      <c r="B18" s="76" t="s">
        <v>8</v>
      </c>
      <c r="C18" s="77" t="s">
        <v>79</v>
      </c>
      <c r="D18" s="78" t="s">
        <v>30</v>
      </c>
      <c r="E18" s="79">
        <v>28</v>
      </c>
      <c r="F18" s="80">
        <v>23</v>
      </c>
      <c r="G18" s="79">
        <v>22</v>
      </c>
      <c r="H18" s="81">
        <v>18</v>
      </c>
      <c r="I18" s="81">
        <v>19</v>
      </c>
      <c r="J18" s="81">
        <v>21</v>
      </c>
      <c r="K18" s="81">
        <v>18</v>
      </c>
      <c r="L18" s="81">
        <v>19</v>
      </c>
      <c r="M18" s="81">
        <v>21</v>
      </c>
      <c r="N18" s="81">
        <v>4</v>
      </c>
      <c r="O18" s="81">
        <v>12</v>
      </c>
      <c r="P18" s="82">
        <v>1</v>
      </c>
      <c r="Q18" s="81">
        <v>8</v>
      </c>
      <c r="R18" s="81">
        <v>6</v>
      </c>
      <c r="S18" s="80">
        <v>8</v>
      </c>
      <c r="T18" s="288"/>
      <c r="U18" s="288"/>
      <c r="V18" s="288"/>
      <c r="W18" s="288"/>
    </row>
    <row r="19" spans="1:23" ht="15.75" thickBot="1" x14ac:dyDescent="0.3">
      <c r="A19" s="289"/>
      <c r="B19" s="76" t="s">
        <v>24</v>
      </c>
      <c r="C19" s="77" t="s">
        <v>79</v>
      </c>
      <c r="D19" s="78" t="s">
        <v>31</v>
      </c>
      <c r="E19" s="79">
        <v>23</v>
      </c>
      <c r="F19" s="80">
        <v>20</v>
      </c>
      <c r="G19" s="79">
        <v>19</v>
      </c>
      <c r="H19" s="81">
        <v>8</v>
      </c>
      <c r="I19" s="81">
        <v>15</v>
      </c>
      <c r="J19" s="81">
        <v>13</v>
      </c>
      <c r="K19" s="81">
        <v>17</v>
      </c>
      <c r="L19" s="81">
        <v>16</v>
      </c>
      <c r="M19" s="81">
        <v>17</v>
      </c>
      <c r="N19" s="81">
        <v>5</v>
      </c>
      <c r="O19" s="81">
        <v>6</v>
      </c>
      <c r="P19" s="82">
        <v>5</v>
      </c>
      <c r="Q19" s="81">
        <v>5</v>
      </c>
      <c r="R19" s="81">
        <v>7</v>
      </c>
      <c r="S19" s="80">
        <v>3</v>
      </c>
      <c r="T19" s="288"/>
      <c r="U19" s="288"/>
      <c r="V19" s="288"/>
      <c r="W19" s="288"/>
    </row>
    <row r="20" spans="1:23" ht="15.75" thickBot="1" x14ac:dyDescent="0.3">
      <c r="A20" s="286" t="s">
        <v>80</v>
      </c>
      <c r="B20" s="69" t="s">
        <v>6</v>
      </c>
      <c r="C20" s="70" t="s">
        <v>74</v>
      </c>
      <c r="D20" s="71" t="s">
        <v>44</v>
      </c>
      <c r="E20" s="72">
        <v>31</v>
      </c>
      <c r="F20" s="73">
        <v>29</v>
      </c>
      <c r="G20" s="72">
        <v>25</v>
      </c>
      <c r="H20" s="74">
        <v>13</v>
      </c>
      <c r="I20" s="74">
        <v>16</v>
      </c>
      <c r="J20" s="74">
        <v>25</v>
      </c>
      <c r="K20" s="74">
        <v>27</v>
      </c>
      <c r="L20" s="74">
        <v>18</v>
      </c>
      <c r="M20" s="74">
        <v>27</v>
      </c>
      <c r="N20" s="74">
        <v>8</v>
      </c>
      <c r="O20" s="74">
        <v>14</v>
      </c>
      <c r="P20" s="75">
        <v>3</v>
      </c>
      <c r="Q20" s="74">
        <v>12</v>
      </c>
      <c r="R20" s="74">
        <v>10</v>
      </c>
      <c r="S20" s="73">
        <v>4</v>
      </c>
      <c r="T20" s="288">
        <f>SUM(P20:P21)/SUM($F20:$F21)*100</f>
        <v>12.727272727272727</v>
      </c>
      <c r="U20" s="288">
        <f>SUM(Q20:Q21)/SUM($F20:$F21)*100</f>
        <v>40</v>
      </c>
      <c r="V20" s="288">
        <f>SUM(R20:R21)/SUM($F20:$F21)*100</f>
        <v>36.363636363636367</v>
      </c>
      <c r="W20" s="288">
        <f>SUM(S20:S21)/SUM($F20:$F21)*100</f>
        <v>10.909090909090908</v>
      </c>
    </row>
    <row r="21" spans="1:23" ht="15.75" thickBot="1" x14ac:dyDescent="0.3">
      <c r="A21" s="289"/>
      <c r="B21" s="76" t="s">
        <v>8</v>
      </c>
      <c r="C21" s="77" t="s">
        <v>74</v>
      </c>
      <c r="D21" s="78" t="s">
        <v>44</v>
      </c>
      <c r="E21" s="79">
        <v>30</v>
      </c>
      <c r="F21" s="80">
        <v>26</v>
      </c>
      <c r="G21" s="79">
        <v>25</v>
      </c>
      <c r="H21" s="81">
        <v>12</v>
      </c>
      <c r="I21" s="81">
        <v>18</v>
      </c>
      <c r="J21" s="81">
        <v>22</v>
      </c>
      <c r="K21" s="81">
        <v>20</v>
      </c>
      <c r="L21" s="81">
        <v>18</v>
      </c>
      <c r="M21" s="81">
        <v>21</v>
      </c>
      <c r="N21" s="81">
        <v>6</v>
      </c>
      <c r="O21" s="81">
        <v>9</v>
      </c>
      <c r="P21" s="82">
        <v>4</v>
      </c>
      <c r="Q21" s="81">
        <v>10</v>
      </c>
      <c r="R21" s="81">
        <v>10</v>
      </c>
      <c r="S21" s="80">
        <v>2</v>
      </c>
      <c r="T21" s="288"/>
      <c r="U21" s="288"/>
      <c r="V21" s="288"/>
      <c r="W21" s="288"/>
    </row>
    <row r="22" spans="1:23" ht="15.75" thickBot="1" x14ac:dyDescent="0.3">
      <c r="A22" s="286" t="s">
        <v>81</v>
      </c>
      <c r="B22" s="69" t="s">
        <v>6</v>
      </c>
      <c r="C22" s="70" t="s">
        <v>74</v>
      </c>
      <c r="D22" s="71" t="s">
        <v>50</v>
      </c>
      <c r="E22" s="72">
        <v>26</v>
      </c>
      <c r="F22" s="73">
        <v>23</v>
      </c>
      <c r="G22" s="72">
        <v>19</v>
      </c>
      <c r="H22" s="74">
        <v>10</v>
      </c>
      <c r="I22" s="74">
        <v>12</v>
      </c>
      <c r="J22" s="74">
        <v>19</v>
      </c>
      <c r="K22" s="74">
        <v>19</v>
      </c>
      <c r="L22" s="74">
        <v>15</v>
      </c>
      <c r="M22" s="74">
        <v>23</v>
      </c>
      <c r="N22" s="74">
        <v>1</v>
      </c>
      <c r="O22" s="74">
        <v>6</v>
      </c>
      <c r="P22" s="75">
        <v>7</v>
      </c>
      <c r="Q22" s="74">
        <v>9</v>
      </c>
      <c r="R22" s="74">
        <v>6</v>
      </c>
      <c r="S22" s="73">
        <v>1</v>
      </c>
      <c r="T22" s="288">
        <f>SUM(P22:P25)/SUM($F22:$F25)*100</f>
        <v>19.35483870967742</v>
      </c>
      <c r="U22" s="288">
        <f>SUM(Q22:Q25)/SUM($F22:$F25)*100</f>
        <v>39.784946236559136</v>
      </c>
      <c r="V22" s="288">
        <f>SUM(R22:R25)/SUM($F22:$F25)*100</f>
        <v>33.333333333333329</v>
      </c>
      <c r="W22" s="288">
        <f>SUM(S22:S25)/SUM($F22:$F25)*100</f>
        <v>7.5268817204301079</v>
      </c>
    </row>
    <row r="23" spans="1:23" ht="15.75" thickBot="1" x14ac:dyDescent="0.3">
      <c r="A23" s="289"/>
      <c r="B23" s="76" t="s">
        <v>8</v>
      </c>
      <c r="C23" s="77" t="s">
        <v>74</v>
      </c>
      <c r="D23" s="78" t="s">
        <v>51</v>
      </c>
      <c r="E23" s="79">
        <v>26</v>
      </c>
      <c r="F23" s="80">
        <v>26</v>
      </c>
      <c r="G23" s="79">
        <v>24</v>
      </c>
      <c r="H23" s="81">
        <v>14</v>
      </c>
      <c r="I23" s="81">
        <v>18</v>
      </c>
      <c r="J23" s="81">
        <v>25</v>
      </c>
      <c r="K23" s="81">
        <v>19</v>
      </c>
      <c r="L23" s="81">
        <v>17</v>
      </c>
      <c r="M23" s="81">
        <v>25</v>
      </c>
      <c r="N23" s="81">
        <v>0</v>
      </c>
      <c r="O23" s="81">
        <v>10</v>
      </c>
      <c r="P23" s="82">
        <v>3</v>
      </c>
      <c r="Q23" s="81">
        <v>12</v>
      </c>
      <c r="R23" s="81">
        <v>8</v>
      </c>
      <c r="S23" s="80">
        <v>3</v>
      </c>
      <c r="T23" s="288"/>
      <c r="U23" s="288"/>
      <c r="V23" s="288"/>
      <c r="W23" s="288"/>
    </row>
    <row r="24" spans="1:23" ht="15.75" thickBot="1" x14ac:dyDescent="0.3">
      <c r="A24" s="289"/>
      <c r="B24" s="76" t="s">
        <v>24</v>
      </c>
      <c r="C24" s="77" t="s">
        <v>74</v>
      </c>
      <c r="D24" s="78" t="s">
        <v>52</v>
      </c>
      <c r="E24" s="79">
        <v>28</v>
      </c>
      <c r="F24" s="80">
        <v>24</v>
      </c>
      <c r="G24" s="79">
        <v>19</v>
      </c>
      <c r="H24" s="81">
        <v>13</v>
      </c>
      <c r="I24" s="81">
        <v>17</v>
      </c>
      <c r="J24" s="81">
        <v>18</v>
      </c>
      <c r="K24" s="81">
        <v>21</v>
      </c>
      <c r="L24" s="81">
        <v>19</v>
      </c>
      <c r="M24" s="81">
        <v>23</v>
      </c>
      <c r="N24" s="81">
        <v>5</v>
      </c>
      <c r="O24" s="81">
        <v>9</v>
      </c>
      <c r="P24" s="82">
        <v>4</v>
      </c>
      <c r="Q24" s="81">
        <v>6</v>
      </c>
      <c r="R24" s="81">
        <v>12</v>
      </c>
      <c r="S24" s="80">
        <v>2</v>
      </c>
      <c r="T24" s="288"/>
      <c r="U24" s="288"/>
      <c r="V24" s="288"/>
      <c r="W24" s="288"/>
    </row>
    <row r="25" spans="1:23" ht="15.75" thickBot="1" x14ac:dyDescent="0.3">
      <c r="A25" s="289"/>
      <c r="B25" s="76" t="s">
        <v>53</v>
      </c>
      <c r="C25" s="77" t="s">
        <v>74</v>
      </c>
      <c r="D25" s="78" t="s">
        <v>50</v>
      </c>
      <c r="E25" s="79">
        <v>21</v>
      </c>
      <c r="F25" s="80">
        <v>20</v>
      </c>
      <c r="G25" s="79">
        <v>18</v>
      </c>
      <c r="H25" s="81">
        <v>6</v>
      </c>
      <c r="I25" s="81">
        <v>15</v>
      </c>
      <c r="J25" s="81">
        <v>15</v>
      </c>
      <c r="K25" s="81">
        <v>18</v>
      </c>
      <c r="L25" s="81">
        <v>13</v>
      </c>
      <c r="M25" s="81">
        <v>18</v>
      </c>
      <c r="N25" s="81">
        <v>5</v>
      </c>
      <c r="O25" s="81">
        <v>2</v>
      </c>
      <c r="P25" s="82">
        <v>4</v>
      </c>
      <c r="Q25" s="81">
        <v>10</v>
      </c>
      <c r="R25" s="81">
        <v>5</v>
      </c>
      <c r="S25" s="80">
        <v>1</v>
      </c>
      <c r="T25" s="288"/>
      <c r="U25" s="288"/>
      <c r="V25" s="288"/>
      <c r="W25" s="288"/>
    </row>
    <row r="26" spans="1:23" ht="15.75" thickBot="1" x14ac:dyDescent="0.3">
      <c r="A26" s="68" t="s">
        <v>82</v>
      </c>
      <c r="B26" s="69" t="s">
        <v>6</v>
      </c>
      <c r="C26" s="70" t="s">
        <v>74</v>
      </c>
      <c r="D26" s="71" t="s">
        <v>12</v>
      </c>
      <c r="E26" s="72">
        <v>14</v>
      </c>
      <c r="F26" s="73">
        <v>12</v>
      </c>
      <c r="G26" s="72">
        <v>8</v>
      </c>
      <c r="H26" s="74">
        <v>5</v>
      </c>
      <c r="I26" s="74">
        <v>8</v>
      </c>
      <c r="J26" s="74">
        <v>7</v>
      </c>
      <c r="K26" s="74">
        <v>10</v>
      </c>
      <c r="L26" s="74">
        <v>9</v>
      </c>
      <c r="M26" s="74">
        <v>10</v>
      </c>
      <c r="N26" s="74">
        <v>0</v>
      </c>
      <c r="O26" s="74">
        <v>5</v>
      </c>
      <c r="P26" s="75">
        <v>5</v>
      </c>
      <c r="Q26" s="74">
        <v>3</v>
      </c>
      <c r="R26" s="74">
        <v>0</v>
      </c>
      <c r="S26" s="73">
        <v>4</v>
      </c>
      <c r="T26" s="67">
        <f t="shared" ref="T26:W27" si="2">SUM(P26:P26)/SUM($F26:$F26)*100</f>
        <v>41.666666666666671</v>
      </c>
      <c r="U26" s="67">
        <f t="shared" si="2"/>
        <v>25</v>
      </c>
      <c r="V26" s="67">
        <f t="shared" si="2"/>
        <v>0</v>
      </c>
      <c r="W26" s="67">
        <f t="shared" si="2"/>
        <v>33.333333333333329</v>
      </c>
    </row>
    <row r="27" spans="1:23" ht="15.75" thickBot="1" x14ac:dyDescent="0.3">
      <c r="A27" s="68" t="s">
        <v>83</v>
      </c>
      <c r="B27" s="69" t="s">
        <v>6</v>
      </c>
      <c r="C27" s="70" t="s">
        <v>74</v>
      </c>
      <c r="D27" s="71" t="s">
        <v>43</v>
      </c>
      <c r="E27" s="72">
        <v>22</v>
      </c>
      <c r="F27" s="73">
        <v>20</v>
      </c>
      <c r="G27" s="72">
        <v>12</v>
      </c>
      <c r="H27" s="74">
        <v>3</v>
      </c>
      <c r="I27" s="74">
        <v>8</v>
      </c>
      <c r="J27" s="74">
        <v>16</v>
      </c>
      <c r="K27" s="74">
        <v>1</v>
      </c>
      <c r="L27" s="74">
        <v>14</v>
      </c>
      <c r="M27" s="74">
        <v>18</v>
      </c>
      <c r="N27" s="74">
        <v>3</v>
      </c>
      <c r="O27" s="74">
        <v>2</v>
      </c>
      <c r="P27" s="75">
        <v>13</v>
      </c>
      <c r="Q27" s="74">
        <v>6</v>
      </c>
      <c r="R27" s="74">
        <v>1</v>
      </c>
      <c r="S27" s="73">
        <v>0</v>
      </c>
      <c r="T27" s="67">
        <f t="shared" si="2"/>
        <v>65</v>
      </c>
      <c r="U27" s="67">
        <f t="shared" si="2"/>
        <v>30</v>
      </c>
      <c r="V27" s="67">
        <f t="shared" si="2"/>
        <v>5</v>
      </c>
      <c r="W27" s="67">
        <f t="shared" si="2"/>
        <v>0</v>
      </c>
    </row>
    <row r="28" spans="1:23" ht="15.75" thickBot="1" x14ac:dyDescent="0.3">
      <c r="A28" s="286" t="s">
        <v>84</v>
      </c>
      <c r="B28" s="69" t="s">
        <v>6</v>
      </c>
      <c r="C28" s="70" t="s">
        <v>74</v>
      </c>
      <c r="D28" s="71" t="s">
        <v>46</v>
      </c>
      <c r="E28" s="72">
        <v>19</v>
      </c>
      <c r="F28" s="73">
        <v>16</v>
      </c>
      <c r="G28" s="72">
        <v>14</v>
      </c>
      <c r="H28" s="74">
        <v>15</v>
      </c>
      <c r="I28" s="74">
        <v>13</v>
      </c>
      <c r="J28" s="74">
        <v>14</v>
      </c>
      <c r="K28" s="74">
        <v>13</v>
      </c>
      <c r="L28" s="74">
        <v>13</v>
      </c>
      <c r="M28" s="74">
        <v>13</v>
      </c>
      <c r="N28" s="74">
        <v>2</v>
      </c>
      <c r="O28" s="74">
        <v>12</v>
      </c>
      <c r="P28" s="75">
        <v>1</v>
      </c>
      <c r="Q28" s="74">
        <v>3</v>
      </c>
      <c r="R28" s="74">
        <v>4</v>
      </c>
      <c r="S28" s="73">
        <v>8</v>
      </c>
      <c r="T28" s="288">
        <f>SUM(P28:P29)/SUM($F28:$F29)*100</f>
        <v>14.285714285714285</v>
      </c>
      <c r="U28" s="288">
        <f>SUM(Q28:Q29)/SUM($F28:$F29)*100</f>
        <v>25</v>
      </c>
      <c r="V28" s="288">
        <f>SUM(R28:R29)/SUM($F28:$F29)*100</f>
        <v>28.571428571428569</v>
      </c>
      <c r="W28" s="288">
        <f>SUM(S28:S29)/SUM($F28:$F29)*100</f>
        <v>32.142857142857146</v>
      </c>
    </row>
    <row r="29" spans="1:23" ht="15.75" thickBot="1" x14ac:dyDescent="0.3">
      <c r="A29" s="289"/>
      <c r="B29" s="76" t="s">
        <v>8</v>
      </c>
      <c r="C29" s="77" t="s">
        <v>74</v>
      </c>
      <c r="D29" s="78" t="s">
        <v>46</v>
      </c>
      <c r="E29" s="79">
        <v>16</v>
      </c>
      <c r="F29" s="80">
        <v>12</v>
      </c>
      <c r="G29" s="79">
        <v>10</v>
      </c>
      <c r="H29" s="81">
        <v>6</v>
      </c>
      <c r="I29" s="81">
        <v>8</v>
      </c>
      <c r="J29" s="81">
        <v>11</v>
      </c>
      <c r="K29" s="81">
        <v>8</v>
      </c>
      <c r="L29" s="81">
        <v>8</v>
      </c>
      <c r="M29" s="81">
        <v>11</v>
      </c>
      <c r="N29" s="81">
        <v>1</v>
      </c>
      <c r="O29" s="81">
        <v>3</v>
      </c>
      <c r="P29" s="82">
        <v>3</v>
      </c>
      <c r="Q29" s="81">
        <v>4</v>
      </c>
      <c r="R29" s="81">
        <v>4</v>
      </c>
      <c r="S29" s="80">
        <v>1</v>
      </c>
      <c r="T29" s="288"/>
      <c r="U29" s="288"/>
      <c r="V29" s="288"/>
      <c r="W29" s="288"/>
    </row>
    <row r="30" spans="1:23" ht="15.75" thickBot="1" x14ac:dyDescent="0.3">
      <c r="A30" s="286" t="s">
        <v>85</v>
      </c>
      <c r="B30" s="69" t="s">
        <v>6</v>
      </c>
      <c r="C30" s="70" t="s">
        <v>74</v>
      </c>
      <c r="D30" s="71" t="s">
        <v>86</v>
      </c>
      <c r="E30" s="72">
        <v>25</v>
      </c>
      <c r="F30" s="73">
        <v>19</v>
      </c>
      <c r="G30" s="72">
        <v>11</v>
      </c>
      <c r="H30" s="74">
        <v>6</v>
      </c>
      <c r="I30" s="74">
        <v>11</v>
      </c>
      <c r="J30" s="74">
        <v>14</v>
      </c>
      <c r="K30" s="74">
        <v>16</v>
      </c>
      <c r="L30" s="74">
        <v>8</v>
      </c>
      <c r="M30" s="74">
        <v>12</v>
      </c>
      <c r="N30" s="74">
        <v>2</v>
      </c>
      <c r="O30" s="74">
        <v>0</v>
      </c>
      <c r="P30" s="75">
        <v>7</v>
      </c>
      <c r="Q30" s="74">
        <v>8</v>
      </c>
      <c r="R30" s="74">
        <v>4</v>
      </c>
      <c r="S30" s="73">
        <v>0</v>
      </c>
      <c r="T30" s="288">
        <f>SUM(P30:P31)/SUM($F30:$F31)*100</f>
        <v>22.727272727272727</v>
      </c>
      <c r="U30" s="288">
        <f>SUM(Q30:Q31)/SUM($F30:$F31)*100</f>
        <v>40.909090909090914</v>
      </c>
      <c r="V30" s="288">
        <f>SUM(R30:R31)/SUM($F30:$F31)*100</f>
        <v>31.818181818181817</v>
      </c>
      <c r="W30" s="288">
        <f>SUM(S30:S31)/SUM($F30:$F31)*100</f>
        <v>4.5454545454545459</v>
      </c>
    </row>
    <row r="31" spans="1:23" ht="15.75" thickBot="1" x14ac:dyDescent="0.3">
      <c r="A31" s="289"/>
      <c r="B31" s="76" t="s">
        <v>8</v>
      </c>
      <c r="C31" s="77" t="s">
        <v>74</v>
      </c>
      <c r="D31" s="78" t="s">
        <v>87</v>
      </c>
      <c r="E31" s="79">
        <v>27</v>
      </c>
      <c r="F31" s="80">
        <v>25</v>
      </c>
      <c r="G31" s="79">
        <v>22</v>
      </c>
      <c r="H31" s="81">
        <v>11</v>
      </c>
      <c r="I31" s="81">
        <v>17</v>
      </c>
      <c r="J31" s="81">
        <v>19</v>
      </c>
      <c r="K31" s="81">
        <v>22</v>
      </c>
      <c r="L31" s="81">
        <v>18</v>
      </c>
      <c r="M31" s="81">
        <v>22</v>
      </c>
      <c r="N31" s="81">
        <v>1</v>
      </c>
      <c r="O31" s="81">
        <v>11</v>
      </c>
      <c r="P31" s="82">
        <v>3</v>
      </c>
      <c r="Q31" s="81">
        <v>10</v>
      </c>
      <c r="R31" s="81">
        <v>10</v>
      </c>
      <c r="S31" s="80">
        <v>2</v>
      </c>
      <c r="T31" s="288"/>
      <c r="U31" s="288"/>
      <c r="V31" s="288"/>
      <c r="W31" s="288"/>
    </row>
    <row r="32" spans="1:23" ht="15.75" thickBot="1" x14ac:dyDescent="0.3">
      <c r="A32" s="286" t="s">
        <v>88</v>
      </c>
      <c r="B32" s="69" t="s">
        <v>6</v>
      </c>
      <c r="C32" s="70" t="s">
        <v>74</v>
      </c>
      <c r="D32" s="71" t="s">
        <v>14</v>
      </c>
      <c r="E32" s="72">
        <v>21</v>
      </c>
      <c r="F32" s="73">
        <v>21</v>
      </c>
      <c r="G32" s="72">
        <v>19</v>
      </c>
      <c r="H32" s="74">
        <v>13</v>
      </c>
      <c r="I32" s="74">
        <v>9</v>
      </c>
      <c r="J32" s="74">
        <v>19</v>
      </c>
      <c r="K32" s="74">
        <v>20</v>
      </c>
      <c r="L32" s="74">
        <v>5</v>
      </c>
      <c r="M32" s="74">
        <v>20</v>
      </c>
      <c r="N32" s="74">
        <v>1</v>
      </c>
      <c r="O32" s="74">
        <v>16</v>
      </c>
      <c r="P32" s="75">
        <v>2</v>
      </c>
      <c r="Q32" s="74">
        <v>8</v>
      </c>
      <c r="R32" s="74">
        <v>9</v>
      </c>
      <c r="S32" s="73">
        <v>2</v>
      </c>
      <c r="T32" s="288">
        <f>SUM(P32:P33)/SUM($F32:$F33)*100</f>
        <v>21.428571428571427</v>
      </c>
      <c r="U32" s="288">
        <f>SUM(Q32:Q33)/SUM($F32:$F33)*100</f>
        <v>40.476190476190474</v>
      </c>
      <c r="V32" s="288">
        <f>SUM(R32:R33)/SUM($F32:$F33)*100</f>
        <v>33.333333333333329</v>
      </c>
      <c r="W32" s="288">
        <f>SUM(S32:S33)/SUM($F32:$F33)*100</f>
        <v>4.7619047619047619</v>
      </c>
    </row>
    <row r="33" spans="1:23" ht="15.75" thickBot="1" x14ac:dyDescent="0.3">
      <c r="A33" s="289"/>
      <c r="B33" s="76" t="s">
        <v>8</v>
      </c>
      <c r="C33" s="77" t="s">
        <v>74</v>
      </c>
      <c r="D33" s="78" t="s">
        <v>16</v>
      </c>
      <c r="E33" s="79">
        <v>21</v>
      </c>
      <c r="F33" s="80">
        <v>21</v>
      </c>
      <c r="G33" s="79">
        <v>17</v>
      </c>
      <c r="H33" s="81">
        <v>5</v>
      </c>
      <c r="I33" s="81">
        <v>10</v>
      </c>
      <c r="J33" s="81">
        <v>14</v>
      </c>
      <c r="K33" s="81">
        <v>11</v>
      </c>
      <c r="L33" s="81">
        <v>11</v>
      </c>
      <c r="M33" s="81">
        <v>19</v>
      </c>
      <c r="N33" s="81">
        <v>5</v>
      </c>
      <c r="O33" s="81">
        <v>0</v>
      </c>
      <c r="P33" s="82">
        <v>7</v>
      </c>
      <c r="Q33" s="81">
        <v>9</v>
      </c>
      <c r="R33" s="81">
        <v>5</v>
      </c>
      <c r="S33" s="80">
        <v>0</v>
      </c>
      <c r="T33" s="288"/>
      <c r="U33" s="288"/>
      <c r="V33" s="288"/>
      <c r="W33" s="288"/>
    </row>
    <row r="34" spans="1:23" ht="15.75" thickBot="1" x14ac:dyDescent="0.3">
      <c r="A34" s="286" t="s">
        <v>89</v>
      </c>
      <c r="B34" s="69" t="s">
        <v>6</v>
      </c>
      <c r="C34" s="70" t="s">
        <v>74</v>
      </c>
      <c r="D34" s="71" t="s">
        <v>10</v>
      </c>
      <c r="E34" s="72">
        <v>13</v>
      </c>
      <c r="F34" s="73">
        <v>13</v>
      </c>
      <c r="G34" s="72">
        <v>10</v>
      </c>
      <c r="H34" s="74">
        <v>5</v>
      </c>
      <c r="I34" s="74">
        <v>4</v>
      </c>
      <c r="J34" s="74">
        <v>9</v>
      </c>
      <c r="K34" s="74">
        <v>11</v>
      </c>
      <c r="L34" s="74">
        <v>8</v>
      </c>
      <c r="M34" s="74">
        <v>11</v>
      </c>
      <c r="N34" s="74">
        <v>1</v>
      </c>
      <c r="O34" s="74">
        <v>5</v>
      </c>
      <c r="P34" s="75">
        <v>4</v>
      </c>
      <c r="Q34" s="74">
        <v>4</v>
      </c>
      <c r="R34" s="74">
        <v>5</v>
      </c>
      <c r="S34" s="73">
        <v>0</v>
      </c>
      <c r="T34" s="288">
        <f>SUM(P34:P35)/SUM($F34:$F35)*100</f>
        <v>19.35483870967742</v>
      </c>
      <c r="U34" s="288">
        <f>SUM(Q34:Q35)/SUM($F34:$F35)*100</f>
        <v>29.032258064516132</v>
      </c>
      <c r="V34" s="288">
        <f>SUM(R34:R35)/SUM($F34:$F35)*100</f>
        <v>41.935483870967744</v>
      </c>
      <c r="W34" s="288">
        <f>SUM(S34:S35)/SUM($F34:$F35)*100</f>
        <v>9.67741935483871</v>
      </c>
    </row>
    <row r="35" spans="1:23" ht="15.75" thickBot="1" x14ac:dyDescent="0.3">
      <c r="A35" s="289"/>
      <c r="B35" s="76" t="s">
        <v>8</v>
      </c>
      <c r="C35" s="77" t="s">
        <v>74</v>
      </c>
      <c r="D35" s="78" t="s">
        <v>10</v>
      </c>
      <c r="E35" s="79">
        <v>18</v>
      </c>
      <c r="F35" s="80">
        <v>18</v>
      </c>
      <c r="G35" s="79">
        <v>18</v>
      </c>
      <c r="H35" s="81">
        <v>11</v>
      </c>
      <c r="I35" s="81">
        <v>9</v>
      </c>
      <c r="J35" s="81">
        <v>14</v>
      </c>
      <c r="K35" s="81">
        <v>18</v>
      </c>
      <c r="L35" s="81">
        <v>7</v>
      </c>
      <c r="M35" s="81">
        <v>17</v>
      </c>
      <c r="N35" s="81">
        <v>2</v>
      </c>
      <c r="O35" s="81">
        <v>13</v>
      </c>
      <c r="P35" s="82">
        <v>2</v>
      </c>
      <c r="Q35" s="81">
        <v>5</v>
      </c>
      <c r="R35" s="81">
        <v>8</v>
      </c>
      <c r="S35" s="80">
        <v>3</v>
      </c>
      <c r="T35" s="288"/>
      <c r="U35" s="288"/>
      <c r="V35" s="288"/>
      <c r="W35" s="288"/>
    </row>
    <row r="36" spans="1:23" ht="16.5" customHeight="1" thickBot="1" x14ac:dyDescent="0.3">
      <c r="A36" s="68" t="s">
        <v>90</v>
      </c>
      <c r="B36" s="69" t="s">
        <v>6</v>
      </c>
      <c r="C36" s="77" t="s">
        <v>74</v>
      </c>
      <c r="D36" s="78" t="s">
        <v>21</v>
      </c>
      <c r="E36" s="79">
        <v>20</v>
      </c>
      <c r="F36" s="80">
        <v>19</v>
      </c>
      <c r="G36" s="79">
        <v>17</v>
      </c>
      <c r="H36" s="81">
        <v>13</v>
      </c>
      <c r="I36" s="81">
        <v>13</v>
      </c>
      <c r="J36" s="81">
        <v>12</v>
      </c>
      <c r="K36" s="81">
        <v>15</v>
      </c>
      <c r="L36" s="81">
        <v>17</v>
      </c>
      <c r="M36" s="81">
        <v>18</v>
      </c>
      <c r="N36" s="81">
        <v>1</v>
      </c>
      <c r="O36" s="81">
        <v>8</v>
      </c>
      <c r="P36" s="82">
        <v>2</v>
      </c>
      <c r="Q36" s="81">
        <v>11</v>
      </c>
      <c r="R36" s="81">
        <v>3</v>
      </c>
      <c r="S36" s="80">
        <v>3</v>
      </c>
      <c r="T36" s="67">
        <f t="shared" ref="T36:W40" si="3">SUM(P36:P36)/SUM($F36:$F36)*100</f>
        <v>10.526315789473683</v>
      </c>
      <c r="U36" s="67">
        <f t="shared" si="3"/>
        <v>57.894736842105267</v>
      </c>
      <c r="V36" s="67">
        <f t="shared" si="3"/>
        <v>15.789473684210526</v>
      </c>
      <c r="W36" s="67">
        <f t="shared" si="3"/>
        <v>15.789473684210526</v>
      </c>
    </row>
    <row r="37" spans="1:23" ht="16.5" customHeight="1" thickBot="1" x14ac:dyDescent="0.3">
      <c r="A37" s="68" t="s">
        <v>91</v>
      </c>
      <c r="B37" s="69" t="s">
        <v>6</v>
      </c>
      <c r="C37" s="70" t="s">
        <v>74</v>
      </c>
      <c r="D37" s="71" t="s">
        <v>29</v>
      </c>
      <c r="E37" s="72">
        <v>21</v>
      </c>
      <c r="F37" s="73">
        <v>20</v>
      </c>
      <c r="G37" s="72">
        <v>16</v>
      </c>
      <c r="H37" s="74">
        <v>9</v>
      </c>
      <c r="I37" s="74">
        <v>15</v>
      </c>
      <c r="J37" s="74">
        <v>15</v>
      </c>
      <c r="K37" s="74">
        <v>18</v>
      </c>
      <c r="L37" s="74">
        <v>17</v>
      </c>
      <c r="M37" s="74">
        <v>18</v>
      </c>
      <c r="N37" s="74">
        <v>2</v>
      </c>
      <c r="O37" s="74">
        <v>10</v>
      </c>
      <c r="P37" s="75">
        <v>5</v>
      </c>
      <c r="Q37" s="74">
        <v>6</v>
      </c>
      <c r="R37" s="74">
        <v>5</v>
      </c>
      <c r="S37" s="73">
        <v>4</v>
      </c>
      <c r="T37" s="67">
        <f t="shared" si="3"/>
        <v>25</v>
      </c>
      <c r="U37" s="67">
        <f t="shared" si="3"/>
        <v>30</v>
      </c>
      <c r="V37" s="67">
        <f t="shared" si="3"/>
        <v>25</v>
      </c>
      <c r="W37" s="67">
        <f t="shared" si="3"/>
        <v>20</v>
      </c>
    </row>
    <row r="38" spans="1:23" ht="16.5" customHeight="1" thickBot="1" x14ac:dyDescent="0.3">
      <c r="A38" s="68" t="s">
        <v>92</v>
      </c>
      <c r="B38" s="69" t="s">
        <v>6</v>
      </c>
      <c r="C38" s="70" t="s">
        <v>74</v>
      </c>
      <c r="D38" s="71" t="s">
        <v>27</v>
      </c>
      <c r="E38" s="72">
        <v>19</v>
      </c>
      <c r="F38" s="73">
        <v>17</v>
      </c>
      <c r="G38" s="72">
        <v>16</v>
      </c>
      <c r="H38" s="74">
        <v>14</v>
      </c>
      <c r="I38" s="74">
        <v>17</v>
      </c>
      <c r="J38" s="74">
        <v>10</v>
      </c>
      <c r="K38" s="74">
        <v>17</v>
      </c>
      <c r="L38" s="74">
        <v>13</v>
      </c>
      <c r="M38" s="74">
        <v>13</v>
      </c>
      <c r="N38" s="74">
        <v>3</v>
      </c>
      <c r="O38" s="74">
        <v>9</v>
      </c>
      <c r="P38" s="75">
        <v>1</v>
      </c>
      <c r="Q38" s="74">
        <v>4</v>
      </c>
      <c r="R38" s="74">
        <v>8</v>
      </c>
      <c r="S38" s="73">
        <v>4</v>
      </c>
      <c r="T38" s="67">
        <f t="shared" si="3"/>
        <v>5.8823529411764701</v>
      </c>
      <c r="U38" s="67">
        <f t="shared" si="3"/>
        <v>23.52941176470588</v>
      </c>
      <c r="V38" s="67">
        <f t="shared" si="3"/>
        <v>47.058823529411761</v>
      </c>
      <c r="W38" s="67">
        <f t="shared" si="3"/>
        <v>23.52941176470588</v>
      </c>
    </row>
    <row r="39" spans="1:23" ht="16.5" customHeight="1" thickBot="1" x14ac:dyDescent="0.3">
      <c r="A39" s="68" t="s">
        <v>93</v>
      </c>
      <c r="B39" s="69" t="s">
        <v>6</v>
      </c>
      <c r="C39" s="70" t="s">
        <v>74</v>
      </c>
      <c r="D39" s="71" t="s">
        <v>45</v>
      </c>
      <c r="E39" s="72">
        <v>8</v>
      </c>
      <c r="F39" s="73">
        <v>8</v>
      </c>
      <c r="G39" s="72">
        <v>5</v>
      </c>
      <c r="H39" s="74">
        <v>4</v>
      </c>
      <c r="I39" s="74">
        <v>1</v>
      </c>
      <c r="J39" s="74">
        <v>6</v>
      </c>
      <c r="K39" s="74">
        <v>6</v>
      </c>
      <c r="L39" s="74">
        <v>6</v>
      </c>
      <c r="M39" s="74">
        <v>8</v>
      </c>
      <c r="N39" s="74">
        <v>2</v>
      </c>
      <c r="O39" s="74">
        <v>5</v>
      </c>
      <c r="P39" s="75">
        <v>2</v>
      </c>
      <c r="Q39" s="74">
        <v>3</v>
      </c>
      <c r="R39" s="74">
        <v>3</v>
      </c>
      <c r="S39" s="73">
        <v>0</v>
      </c>
      <c r="T39" s="67">
        <f t="shared" si="3"/>
        <v>25</v>
      </c>
      <c r="U39" s="67">
        <f t="shared" si="3"/>
        <v>37.5</v>
      </c>
      <c r="V39" s="67">
        <f t="shared" si="3"/>
        <v>37.5</v>
      </c>
      <c r="W39" s="67">
        <f t="shared" si="3"/>
        <v>0</v>
      </c>
    </row>
    <row r="40" spans="1:23" ht="16.5" customHeight="1" thickBot="1" x14ac:dyDescent="0.3">
      <c r="A40" s="68" t="s">
        <v>94</v>
      </c>
      <c r="B40" s="69" t="s">
        <v>6</v>
      </c>
      <c r="C40" s="70" t="s">
        <v>74</v>
      </c>
      <c r="D40" s="71" t="s">
        <v>36</v>
      </c>
      <c r="E40" s="72">
        <v>16</v>
      </c>
      <c r="F40" s="73">
        <v>15</v>
      </c>
      <c r="G40" s="72">
        <v>10</v>
      </c>
      <c r="H40" s="74">
        <v>9</v>
      </c>
      <c r="I40" s="74">
        <v>13</v>
      </c>
      <c r="J40" s="74">
        <v>11</v>
      </c>
      <c r="K40" s="74">
        <v>13</v>
      </c>
      <c r="L40" s="74">
        <v>14</v>
      </c>
      <c r="M40" s="74">
        <v>13</v>
      </c>
      <c r="N40" s="74">
        <v>2</v>
      </c>
      <c r="O40" s="74">
        <v>8</v>
      </c>
      <c r="P40" s="75">
        <v>1</v>
      </c>
      <c r="Q40" s="74">
        <v>6</v>
      </c>
      <c r="R40" s="74">
        <v>4</v>
      </c>
      <c r="S40" s="73">
        <v>4</v>
      </c>
      <c r="T40" s="67">
        <f t="shared" si="3"/>
        <v>6.666666666666667</v>
      </c>
      <c r="U40" s="67">
        <f t="shared" si="3"/>
        <v>40</v>
      </c>
      <c r="V40" s="67">
        <f t="shared" si="3"/>
        <v>26.666666666666668</v>
      </c>
      <c r="W40" s="67">
        <f t="shared" si="3"/>
        <v>26.666666666666668</v>
      </c>
    </row>
    <row r="41" spans="1:23" ht="15.75" thickBot="1" x14ac:dyDescent="0.3">
      <c r="A41" s="286" t="s">
        <v>95</v>
      </c>
      <c r="B41" s="69" t="s">
        <v>6</v>
      </c>
      <c r="C41" s="70" t="s">
        <v>74</v>
      </c>
      <c r="D41" s="71" t="s">
        <v>22</v>
      </c>
      <c r="E41" s="72">
        <v>24</v>
      </c>
      <c r="F41" s="73">
        <v>24</v>
      </c>
      <c r="G41" s="72">
        <v>19</v>
      </c>
      <c r="H41" s="74">
        <v>12</v>
      </c>
      <c r="I41" s="74">
        <v>10</v>
      </c>
      <c r="J41" s="74">
        <v>14</v>
      </c>
      <c r="K41" s="74">
        <v>10</v>
      </c>
      <c r="L41" s="74">
        <v>14</v>
      </c>
      <c r="M41" s="74">
        <v>22</v>
      </c>
      <c r="N41" s="74">
        <v>5</v>
      </c>
      <c r="O41" s="74">
        <v>10</v>
      </c>
      <c r="P41" s="75">
        <v>6</v>
      </c>
      <c r="Q41" s="74">
        <v>12</v>
      </c>
      <c r="R41" s="74">
        <v>4</v>
      </c>
      <c r="S41" s="73">
        <v>2</v>
      </c>
      <c r="T41" s="288">
        <f>SUM(P41:P43)/SUM($F41:$F43)*100</f>
        <v>20.588235294117645</v>
      </c>
      <c r="U41" s="288">
        <f>SUM(Q41:Q43)/SUM($F41:$F43)*100</f>
        <v>38.235294117647058</v>
      </c>
      <c r="V41" s="288">
        <f>SUM(R41:R43)/SUM($F41:$F43)*100</f>
        <v>27.941176470588236</v>
      </c>
      <c r="W41" s="288">
        <f>SUM(S41:S43)/SUM($F41:$F43)*100</f>
        <v>13.23529411764706</v>
      </c>
    </row>
    <row r="42" spans="1:23" ht="15.75" thickBot="1" x14ac:dyDescent="0.3">
      <c r="A42" s="289"/>
      <c r="B42" s="76" t="s">
        <v>8</v>
      </c>
      <c r="C42" s="77" t="s">
        <v>74</v>
      </c>
      <c r="D42" s="78" t="s">
        <v>23</v>
      </c>
      <c r="E42" s="79">
        <v>24</v>
      </c>
      <c r="F42" s="80">
        <v>21</v>
      </c>
      <c r="G42" s="79">
        <v>19</v>
      </c>
      <c r="H42" s="81">
        <v>17</v>
      </c>
      <c r="I42" s="81">
        <v>14</v>
      </c>
      <c r="J42" s="81">
        <v>17</v>
      </c>
      <c r="K42" s="81">
        <v>18</v>
      </c>
      <c r="L42" s="81">
        <v>18</v>
      </c>
      <c r="M42" s="81">
        <v>17</v>
      </c>
      <c r="N42" s="81">
        <v>2</v>
      </c>
      <c r="O42" s="81">
        <v>9</v>
      </c>
      <c r="P42" s="82">
        <v>3</v>
      </c>
      <c r="Q42" s="81">
        <v>6</v>
      </c>
      <c r="R42" s="81">
        <v>7</v>
      </c>
      <c r="S42" s="80">
        <v>5</v>
      </c>
      <c r="T42" s="288"/>
      <c r="U42" s="288"/>
      <c r="V42" s="288"/>
      <c r="W42" s="288"/>
    </row>
    <row r="43" spans="1:23" ht="15.75" thickBot="1" x14ac:dyDescent="0.3">
      <c r="A43" s="289"/>
      <c r="B43" s="76" t="s">
        <v>24</v>
      </c>
      <c r="C43" s="77" t="s">
        <v>74</v>
      </c>
      <c r="D43" s="78" t="s">
        <v>25</v>
      </c>
      <c r="E43" s="79">
        <v>24</v>
      </c>
      <c r="F43" s="80">
        <v>23</v>
      </c>
      <c r="G43" s="79">
        <v>22</v>
      </c>
      <c r="H43" s="81">
        <v>8</v>
      </c>
      <c r="I43" s="81">
        <v>15</v>
      </c>
      <c r="J43" s="81">
        <v>16</v>
      </c>
      <c r="K43" s="81">
        <v>20</v>
      </c>
      <c r="L43" s="81">
        <v>12</v>
      </c>
      <c r="M43" s="81">
        <v>18</v>
      </c>
      <c r="N43" s="81">
        <v>4</v>
      </c>
      <c r="O43" s="81">
        <v>10</v>
      </c>
      <c r="P43" s="82">
        <v>5</v>
      </c>
      <c r="Q43" s="81">
        <v>8</v>
      </c>
      <c r="R43" s="81">
        <v>8</v>
      </c>
      <c r="S43" s="80">
        <v>2</v>
      </c>
      <c r="T43" s="288"/>
      <c r="U43" s="288"/>
      <c r="V43" s="288"/>
      <c r="W43" s="288"/>
    </row>
    <row r="44" spans="1:23" ht="15.75" thickBot="1" x14ac:dyDescent="0.3">
      <c r="A44" s="286" t="s">
        <v>96</v>
      </c>
      <c r="B44" s="69" t="s">
        <v>37</v>
      </c>
      <c r="C44" s="70" t="s">
        <v>74</v>
      </c>
      <c r="D44" s="71" t="s">
        <v>97</v>
      </c>
      <c r="E44" s="72">
        <v>19</v>
      </c>
      <c r="F44" s="73">
        <v>16</v>
      </c>
      <c r="G44" s="72">
        <v>13</v>
      </c>
      <c r="H44" s="74">
        <v>8</v>
      </c>
      <c r="I44" s="74">
        <v>11</v>
      </c>
      <c r="J44" s="74">
        <v>11</v>
      </c>
      <c r="K44" s="74">
        <v>15</v>
      </c>
      <c r="L44" s="74">
        <v>13</v>
      </c>
      <c r="M44" s="74">
        <v>14</v>
      </c>
      <c r="N44" s="74">
        <v>0</v>
      </c>
      <c r="O44" s="74">
        <v>2</v>
      </c>
      <c r="P44" s="75">
        <v>2</v>
      </c>
      <c r="Q44" s="74">
        <v>8</v>
      </c>
      <c r="R44" s="74">
        <v>6</v>
      </c>
      <c r="S44" s="73">
        <v>0</v>
      </c>
      <c r="T44" s="288">
        <f>SUM(P44:P45)/SUM($F44:$F45)*100</f>
        <v>9.67741935483871</v>
      </c>
      <c r="U44" s="288">
        <f>SUM(Q44:Q45)/SUM($F44:$F45)*100</f>
        <v>48.387096774193552</v>
      </c>
      <c r="V44" s="288">
        <f>SUM(R44:R45)/SUM($F44:$F45)*100</f>
        <v>35.483870967741936</v>
      </c>
      <c r="W44" s="288">
        <f>SUM(S44:S45)/SUM($F44:$F45)*100</f>
        <v>6.4516129032258061</v>
      </c>
    </row>
    <row r="45" spans="1:23" ht="15.75" thickBot="1" x14ac:dyDescent="0.3">
      <c r="A45" s="289"/>
      <c r="B45" s="76" t="s">
        <v>98</v>
      </c>
      <c r="C45" s="77" t="s">
        <v>74</v>
      </c>
      <c r="D45" s="78" t="s">
        <v>34</v>
      </c>
      <c r="E45" s="79">
        <v>15</v>
      </c>
      <c r="F45" s="80">
        <v>15</v>
      </c>
      <c r="G45" s="79">
        <v>15</v>
      </c>
      <c r="H45" s="81">
        <v>8</v>
      </c>
      <c r="I45" s="81">
        <v>8</v>
      </c>
      <c r="J45" s="81">
        <v>15</v>
      </c>
      <c r="K45" s="81">
        <v>14</v>
      </c>
      <c r="L45" s="81">
        <v>10</v>
      </c>
      <c r="M45" s="81">
        <v>14</v>
      </c>
      <c r="N45" s="81">
        <v>1</v>
      </c>
      <c r="O45" s="81">
        <v>5</v>
      </c>
      <c r="P45" s="82">
        <v>1</v>
      </c>
      <c r="Q45" s="81">
        <v>7</v>
      </c>
      <c r="R45" s="81">
        <v>5</v>
      </c>
      <c r="S45" s="80">
        <v>2</v>
      </c>
      <c r="T45" s="288"/>
      <c r="U45" s="288"/>
      <c r="V45" s="288"/>
      <c r="W45" s="288"/>
    </row>
    <row r="46" spans="1:23" ht="16.5" customHeight="1" thickBot="1" x14ac:dyDescent="0.3">
      <c r="A46" s="68" t="s">
        <v>99</v>
      </c>
      <c r="B46" s="69" t="s">
        <v>6</v>
      </c>
      <c r="C46" s="70" t="s">
        <v>74</v>
      </c>
      <c r="D46" s="71" t="s">
        <v>20</v>
      </c>
      <c r="E46" s="72">
        <v>10</v>
      </c>
      <c r="F46" s="73">
        <v>10</v>
      </c>
      <c r="G46" s="72">
        <v>9</v>
      </c>
      <c r="H46" s="74">
        <v>5</v>
      </c>
      <c r="I46" s="74">
        <v>7</v>
      </c>
      <c r="J46" s="74">
        <v>6</v>
      </c>
      <c r="K46" s="74">
        <v>10</v>
      </c>
      <c r="L46" s="74">
        <v>4</v>
      </c>
      <c r="M46" s="74">
        <v>10</v>
      </c>
      <c r="N46" s="74">
        <v>0</v>
      </c>
      <c r="O46" s="74">
        <v>1</v>
      </c>
      <c r="P46" s="75">
        <v>1</v>
      </c>
      <c r="Q46" s="74">
        <v>8</v>
      </c>
      <c r="R46" s="74">
        <v>1</v>
      </c>
      <c r="S46" s="73">
        <v>0</v>
      </c>
      <c r="T46" s="67">
        <f t="shared" ref="T46:W49" si="4">SUM(P46:P46)/SUM($F46:$F46)*100</f>
        <v>10</v>
      </c>
      <c r="U46" s="67">
        <f t="shared" si="4"/>
        <v>80</v>
      </c>
      <c r="V46" s="67">
        <f t="shared" si="4"/>
        <v>10</v>
      </c>
      <c r="W46" s="67">
        <f t="shared" si="4"/>
        <v>0</v>
      </c>
    </row>
    <row r="47" spans="1:23" ht="16.5" customHeight="1" thickBot="1" x14ac:dyDescent="0.3">
      <c r="A47" s="68" t="s">
        <v>100</v>
      </c>
      <c r="B47" s="69" t="s">
        <v>6</v>
      </c>
      <c r="C47" s="70" t="s">
        <v>74</v>
      </c>
      <c r="D47" s="71" t="s">
        <v>54</v>
      </c>
      <c r="E47" s="72">
        <v>19</v>
      </c>
      <c r="F47" s="73">
        <v>17</v>
      </c>
      <c r="G47" s="72">
        <v>16</v>
      </c>
      <c r="H47" s="74">
        <v>5</v>
      </c>
      <c r="I47" s="74">
        <v>13</v>
      </c>
      <c r="J47" s="74">
        <v>10</v>
      </c>
      <c r="K47" s="74">
        <v>11</v>
      </c>
      <c r="L47" s="74">
        <v>12</v>
      </c>
      <c r="M47" s="74">
        <v>15</v>
      </c>
      <c r="N47" s="74">
        <v>2</v>
      </c>
      <c r="O47" s="74">
        <v>13</v>
      </c>
      <c r="P47" s="75">
        <v>1</v>
      </c>
      <c r="Q47" s="74">
        <v>6</v>
      </c>
      <c r="R47" s="74">
        <v>9</v>
      </c>
      <c r="S47" s="73">
        <v>1</v>
      </c>
      <c r="T47" s="67">
        <f t="shared" si="4"/>
        <v>5.8823529411764701</v>
      </c>
      <c r="U47" s="67">
        <f t="shared" si="4"/>
        <v>35.294117647058826</v>
      </c>
      <c r="V47" s="67">
        <f t="shared" si="4"/>
        <v>52.941176470588239</v>
      </c>
      <c r="W47" s="67">
        <f t="shared" si="4"/>
        <v>5.8823529411764701</v>
      </c>
    </row>
    <row r="48" spans="1:23" ht="16.5" customHeight="1" thickBot="1" x14ac:dyDescent="0.3">
      <c r="A48" s="68" t="s">
        <v>101</v>
      </c>
      <c r="B48" s="69" t="s">
        <v>6</v>
      </c>
      <c r="C48" s="70" t="s">
        <v>74</v>
      </c>
      <c r="D48" s="71" t="s">
        <v>19</v>
      </c>
      <c r="E48" s="72">
        <v>4</v>
      </c>
      <c r="F48" s="73">
        <v>4</v>
      </c>
      <c r="G48" s="72">
        <v>4</v>
      </c>
      <c r="H48" s="74">
        <v>0</v>
      </c>
      <c r="I48" s="74">
        <v>2</v>
      </c>
      <c r="J48" s="74">
        <v>4</v>
      </c>
      <c r="K48" s="74">
        <v>3</v>
      </c>
      <c r="L48" s="74">
        <v>2</v>
      </c>
      <c r="M48" s="74">
        <v>4</v>
      </c>
      <c r="N48" s="74">
        <v>0</v>
      </c>
      <c r="O48" s="74">
        <v>0</v>
      </c>
      <c r="P48" s="75">
        <v>0</v>
      </c>
      <c r="Q48" s="74">
        <v>4</v>
      </c>
      <c r="R48" s="74">
        <v>0</v>
      </c>
      <c r="S48" s="73">
        <v>0</v>
      </c>
      <c r="T48" s="67">
        <f t="shared" si="4"/>
        <v>0</v>
      </c>
      <c r="U48" s="67">
        <f t="shared" si="4"/>
        <v>100</v>
      </c>
      <c r="V48" s="67">
        <f t="shared" si="4"/>
        <v>0</v>
      </c>
      <c r="W48" s="67">
        <f t="shared" si="4"/>
        <v>0</v>
      </c>
    </row>
    <row r="49" spans="1:23" ht="16.5" customHeight="1" thickBot="1" x14ac:dyDescent="0.3">
      <c r="A49" s="68" t="s">
        <v>102</v>
      </c>
      <c r="B49" s="69" t="s">
        <v>6</v>
      </c>
      <c r="C49" s="70" t="s">
        <v>74</v>
      </c>
      <c r="D49" s="71" t="s">
        <v>32</v>
      </c>
      <c r="E49" s="72">
        <v>17</v>
      </c>
      <c r="F49" s="73">
        <v>16</v>
      </c>
      <c r="G49" s="72">
        <v>13</v>
      </c>
      <c r="H49" s="74">
        <v>4</v>
      </c>
      <c r="I49" s="74">
        <v>11</v>
      </c>
      <c r="J49" s="74">
        <v>13</v>
      </c>
      <c r="K49" s="74">
        <v>11</v>
      </c>
      <c r="L49" s="74">
        <v>6</v>
      </c>
      <c r="M49" s="74">
        <v>12</v>
      </c>
      <c r="N49" s="74">
        <v>4</v>
      </c>
      <c r="O49" s="74">
        <v>9</v>
      </c>
      <c r="P49" s="75">
        <v>3</v>
      </c>
      <c r="Q49" s="74">
        <v>6</v>
      </c>
      <c r="R49" s="74">
        <v>5</v>
      </c>
      <c r="S49" s="73">
        <v>2</v>
      </c>
      <c r="T49" s="67">
        <f t="shared" si="4"/>
        <v>18.75</v>
      </c>
      <c r="U49" s="67">
        <f t="shared" si="4"/>
        <v>37.5</v>
      </c>
      <c r="V49" s="67">
        <f t="shared" si="4"/>
        <v>31.25</v>
      </c>
      <c r="W49" s="67">
        <f t="shared" si="4"/>
        <v>12.5</v>
      </c>
    </row>
    <row r="50" spans="1:23" ht="15.75" thickBot="1" x14ac:dyDescent="0.3">
      <c r="A50" s="286" t="s">
        <v>103</v>
      </c>
      <c r="B50" s="69" t="s">
        <v>6</v>
      </c>
      <c r="C50" s="70" t="s">
        <v>74</v>
      </c>
      <c r="D50" s="71" t="s">
        <v>104</v>
      </c>
      <c r="E50" s="72">
        <v>20</v>
      </c>
      <c r="F50" s="73">
        <v>16</v>
      </c>
      <c r="G50" s="72">
        <v>14</v>
      </c>
      <c r="H50" s="74">
        <v>9</v>
      </c>
      <c r="I50" s="74">
        <v>14</v>
      </c>
      <c r="J50" s="74">
        <v>13</v>
      </c>
      <c r="K50" s="74">
        <v>13</v>
      </c>
      <c r="L50" s="74">
        <v>8</v>
      </c>
      <c r="M50" s="74">
        <v>16</v>
      </c>
      <c r="N50" s="74">
        <v>5</v>
      </c>
      <c r="O50" s="74">
        <v>8</v>
      </c>
      <c r="P50" s="75">
        <v>2</v>
      </c>
      <c r="Q50" s="74">
        <v>3</v>
      </c>
      <c r="R50" s="74">
        <v>8</v>
      </c>
      <c r="S50" s="73">
        <v>3</v>
      </c>
      <c r="T50" s="288">
        <f>SUM(P50:P51)/SUM($F50:$F51)*100</f>
        <v>14.705882352941178</v>
      </c>
      <c r="U50" s="288">
        <f>SUM(Q50:Q51)/SUM($F50:$F51)*100</f>
        <v>38.235294117647058</v>
      </c>
      <c r="V50" s="288">
        <f>SUM(R50:R51)/SUM($F50:$F51)*100</f>
        <v>32.352941176470587</v>
      </c>
      <c r="W50" s="288">
        <f>SUM(S50:S51)/SUM($F50:$F51)*100</f>
        <v>14.705882352941178</v>
      </c>
    </row>
    <row r="51" spans="1:23" ht="15.75" thickBot="1" x14ac:dyDescent="0.3">
      <c r="A51" s="289"/>
      <c r="B51" s="76" t="s">
        <v>8</v>
      </c>
      <c r="C51" s="77" t="s">
        <v>74</v>
      </c>
      <c r="D51" s="78" t="s">
        <v>104</v>
      </c>
      <c r="E51" s="79">
        <v>18</v>
      </c>
      <c r="F51" s="80">
        <v>18</v>
      </c>
      <c r="G51" s="79">
        <v>14</v>
      </c>
      <c r="H51" s="81">
        <v>9</v>
      </c>
      <c r="I51" s="81">
        <v>10</v>
      </c>
      <c r="J51" s="81">
        <v>14</v>
      </c>
      <c r="K51" s="81">
        <v>15</v>
      </c>
      <c r="L51" s="81">
        <v>4</v>
      </c>
      <c r="M51" s="81">
        <v>15</v>
      </c>
      <c r="N51" s="81">
        <v>2</v>
      </c>
      <c r="O51" s="81">
        <v>7</v>
      </c>
      <c r="P51" s="82">
        <v>3</v>
      </c>
      <c r="Q51" s="81">
        <v>10</v>
      </c>
      <c r="R51" s="81">
        <v>3</v>
      </c>
      <c r="S51" s="80">
        <v>2</v>
      </c>
      <c r="T51" s="288"/>
      <c r="U51" s="288"/>
      <c r="V51" s="288"/>
      <c r="W51" s="288"/>
    </row>
    <row r="52" spans="1:23" ht="16.5" customHeight="1" thickBot="1" x14ac:dyDescent="0.3">
      <c r="A52" s="68" t="s">
        <v>105</v>
      </c>
      <c r="B52" s="69" t="s">
        <v>6</v>
      </c>
      <c r="C52" s="70" t="s">
        <v>74</v>
      </c>
      <c r="D52" s="71" t="s">
        <v>49</v>
      </c>
      <c r="E52" s="72">
        <v>9</v>
      </c>
      <c r="F52" s="73">
        <v>9</v>
      </c>
      <c r="G52" s="72">
        <v>7</v>
      </c>
      <c r="H52" s="74">
        <v>2</v>
      </c>
      <c r="I52" s="74">
        <v>8</v>
      </c>
      <c r="J52" s="74">
        <v>6</v>
      </c>
      <c r="K52" s="74">
        <v>8</v>
      </c>
      <c r="L52" s="74">
        <v>7</v>
      </c>
      <c r="M52" s="74">
        <v>9</v>
      </c>
      <c r="N52" s="74">
        <v>3</v>
      </c>
      <c r="O52" s="74">
        <v>2</v>
      </c>
      <c r="P52" s="75">
        <v>2</v>
      </c>
      <c r="Q52" s="74">
        <v>4</v>
      </c>
      <c r="R52" s="74">
        <v>2</v>
      </c>
      <c r="S52" s="73">
        <v>1</v>
      </c>
      <c r="T52" s="67">
        <f t="shared" ref="T52:W55" si="5">SUM(P52:P52)/SUM($F52:$F52)*100</f>
        <v>22.222222222222221</v>
      </c>
      <c r="U52" s="67">
        <f t="shared" si="5"/>
        <v>44.444444444444443</v>
      </c>
      <c r="V52" s="67">
        <f t="shared" si="5"/>
        <v>22.222222222222221</v>
      </c>
      <c r="W52" s="67">
        <f t="shared" si="5"/>
        <v>11.111111111111111</v>
      </c>
    </row>
    <row r="53" spans="1:23" ht="16.5" customHeight="1" thickBot="1" x14ac:dyDescent="0.3">
      <c r="A53" s="68" t="s">
        <v>106</v>
      </c>
      <c r="B53" s="69" t="s">
        <v>6</v>
      </c>
      <c r="C53" s="70" t="s">
        <v>74</v>
      </c>
      <c r="D53" s="71" t="s">
        <v>47</v>
      </c>
      <c r="E53" s="72">
        <v>2</v>
      </c>
      <c r="F53" s="73">
        <v>2</v>
      </c>
      <c r="G53" s="72">
        <v>2</v>
      </c>
      <c r="H53" s="74">
        <v>1</v>
      </c>
      <c r="I53" s="74">
        <v>1</v>
      </c>
      <c r="J53" s="74">
        <v>2</v>
      </c>
      <c r="K53" s="74">
        <v>2</v>
      </c>
      <c r="L53" s="74">
        <v>2</v>
      </c>
      <c r="M53" s="74">
        <v>2</v>
      </c>
      <c r="N53" s="74">
        <v>1</v>
      </c>
      <c r="O53" s="74">
        <v>1</v>
      </c>
      <c r="P53" s="75">
        <v>0</v>
      </c>
      <c r="Q53" s="74">
        <v>1</v>
      </c>
      <c r="R53" s="74">
        <v>0</v>
      </c>
      <c r="S53" s="73">
        <v>1</v>
      </c>
      <c r="T53" s="67">
        <f t="shared" si="5"/>
        <v>0</v>
      </c>
      <c r="U53" s="67">
        <f t="shared" si="5"/>
        <v>50</v>
      </c>
      <c r="V53" s="67">
        <f t="shared" si="5"/>
        <v>0</v>
      </c>
      <c r="W53" s="67">
        <f t="shared" si="5"/>
        <v>50</v>
      </c>
    </row>
    <row r="54" spans="1:23" ht="16.5" customHeight="1" thickBot="1" x14ac:dyDescent="0.3">
      <c r="A54" s="68" t="s">
        <v>107</v>
      </c>
      <c r="B54" s="69" t="s">
        <v>6</v>
      </c>
      <c r="C54" s="70" t="s">
        <v>74</v>
      </c>
      <c r="D54" s="71" t="s">
        <v>40</v>
      </c>
      <c r="E54" s="72">
        <v>11</v>
      </c>
      <c r="F54" s="73">
        <v>11</v>
      </c>
      <c r="G54" s="72">
        <v>10</v>
      </c>
      <c r="H54" s="74">
        <v>9</v>
      </c>
      <c r="I54" s="74">
        <v>10</v>
      </c>
      <c r="J54" s="74">
        <v>10</v>
      </c>
      <c r="K54" s="74">
        <v>11</v>
      </c>
      <c r="L54" s="74">
        <v>10</v>
      </c>
      <c r="M54" s="74">
        <v>10</v>
      </c>
      <c r="N54" s="74">
        <v>1</v>
      </c>
      <c r="O54" s="74">
        <v>7</v>
      </c>
      <c r="P54" s="75">
        <v>0</v>
      </c>
      <c r="Q54" s="74">
        <v>3</v>
      </c>
      <c r="R54" s="74">
        <v>2</v>
      </c>
      <c r="S54" s="73">
        <v>6</v>
      </c>
      <c r="T54" s="67">
        <f t="shared" si="5"/>
        <v>0</v>
      </c>
      <c r="U54" s="67">
        <f t="shared" si="5"/>
        <v>27.27272727272727</v>
      </c>
      <c r="V54" s="67">
        <f t="shared" si="5"/>
        <v>18.181818181818183</v>
      </c>
      <c r="W54" s="67">
        <f t="shared" si="5"/>
        <v>54.54545454545454</v>
      </c>
    </row>
    <row r="55" spans="1:23" ht="16.5" customHeight="1" thickBot="1" x14ac:dyDescent="0.3">
      <c r="A55" s="68" t="s">
        <v>108</v>
      </c>
      <c r="B55" s="69" t="s">
        <v>6</v>
      </c>
      <c r="C55" s="70" t="s">
        <v>74</v>
      </c>
      <c r="D55" s="71" t="s">
        <v>28</v>
      </c>
      <c r="E55" s="72">
        <v>5</v>
      </c>
      <c r="F55" s="73">
        <v>5</v>
      </c>
      <c r="G55" s="72">
        <v>5</v>
      </c>
      <c r="H55" s="74">
        <v>2</v>
      </c>
      <c r="I55" s="74">
        <v>1</v>
      </c>
      <c r="J55" s="74">
        <v>5</v>
      </c>
      <c r="K55" s="74">
        <v>4</v>
      </c>
      <c r="L55" s="74">
        <v>5</v>
      </c>
      <c r="M55" s="74">
        <v>5</v>
      </c>
      <c r="N55" s="74">
        <v>0</v>
      </c>
      <c r="O55" s="74">
        <v>2</v>
      </c>
      <c r="P55" s="75">
        <v>0</v>
      </c>
      <c r="Q55" s="74">
        <v>3</v>
      </c>
      <c r="R55" s="74">
        <v>2</v>
      </c>
      <c r="S55" s="73">
        <v>0</v>
      </c>
      <c r="T55" s="67">
        <f t="shared" si="5"/>
        <v>0</v>
      </c>
      <c r="U55" s="67">
        <f t="shared" si="5"/>
        <v>60</v>
      </c>
      <c r="V55" s="67">
        <f t="shared" si="5"/>
        <v>40</v>
      </c>
      <c r="W55" s="67">
        <f t="shared" si="5"/>
        <v>0</v>
      </c>
    </row>
    <row r="56" spans="1:23" ht="15.75" thickBot="1" x14ac:dyDescent="0.3">
      <c r="A56" s="286" t="s">
        <v>109</v>
      </c>
      <c r="B56" s="69" t="s">
        <v>6</v>
      </c>
      <c r="C56" s="70" t="s">
        <v>74</v>
      </c>
      <c r="D56" s="71" t="s">
        <v>39</v>
      </c>
      <c r="E56" s="72">
        <v>28</v>
      </c>
      <c r="F56" s="73">
        <v>27</v>
      </c>
      <c r="G56" s="72">
        <v>24</v>
      </c>
      <c r="H56" s="74">
        <v>16</v>
      </c>
      <c r="I56" s="74">
        <v>10</v>
      </c>
      <c r="J56" s="74">
        <v>23</v>
      </c>
      <c r="K56" s="74">
        <v>23</v>
      </c>
      <c r="L56" s="74">
        <v>13</v>
      </c>
      <c r="M56" s="74">
        <v>24</v>
      </c>
      <c r="N56" s="74">
        <v>4</v>
      </c>
      <c r="O56" s="74">
        <v>6</v>
      </c>
      <c r="P56" s="75">
        <v>5</v>
      </c>
      <c r="Q56" s="74">
        <v>14</v>
      </c>
      <c r="R56" s="74">
        <v>6</v>
      </c>
      <c r="S56" s="73">
        <v>2</v>
      </c>
      <c r="T56" s="288">
        <f>SUM(P56:P57)/SUM($F56:$F57)*100</f>
        <v>17.391304347826086</v>
      </c>
      <c r="U56" s="288">
        <f>SUM(Q56:Q57)/SUM($F56:$F57)*100</f>
        <v>58.695652173913047</v>
      </c>
      <c r="V56" s="288">
        <f>SUM(R56:R57)/SUM($F56:$F57)*100</f>
        <v>19.565217391304348</v>
      </c>
      <c r="W56" s="288">
        <f>SUM(S56:S57)/SUM($F56:$F57)*100</f>
        <v>4.3478260869565215</v>
      </c>
    </row>
    <row r="57" spans="1:23" ht="15.75" thickBot="1" x14ac:dyDescent="0.3">
      <c r="A57" s="287"/>
      <c r="B57" s="89" t="s">
        <v>8</v>
      </c>
      <c r="C57" s="90" t="s">
        <v>74</v>
      </c>
      <c r="D57" s="91" t="s">
        <v>39</v>
      </c>
      <c r="E57" s="92">
        <v>21</v>
      </c>
      <c r="F57" s="93">
        <v>19</v>
      </c>
      <c r="G57" s="92">
        <v>12</v>
      </c>
      <c r="H57" s="94">
        <v>10</v>
      </c>
      <c r="I57" s="94">
        <v>10</v>
      </c>
      <c r="J57" s="94">
        <v>16</v>
      </c>
      <c r="K57" s="94">
        <v>16</v>
      </c>
      <c r="L57" s="94">
        <v>9</v>
      </c>
      <c r="M57" s="94">
        <v>14</v>
      </c>
      <c r="N57" s="94">
        <v>0</v>
      </c>
      <c r="O57" s="94">
        <v>3</v>
      </c>
      <c r="P57" s="95">
        <v>3</v>
      </c>
      <c r="Q57" s="94">
        <v>13</v>
      </c>
      <c r="R57" s="94">
        <v>3</v>
      </c>
      <c r="S57" s="93">
        <v>0</v>
      </c>
      <c r="T57" s="288"/>
      <c r="U57" s="288"/>
      <c r="V57" s="288"/>
      <c r="W57" s="288"/>
    </row>
  </sheetData>
  <mergeCells count="80">
    <mergeCell ref="A2:W3"/>
    <mergeCell ref="A4:D7"/>
    <mergeCell ref="G4:O4"/>
    <mergeCell ref="P4:S6"/>
    <mergeCell ref="T4:W6"/>
    <mergeCell ref="G6:O6"/>
    <mergeCell ref="G8:O8"/>
    <mergeCell ref="P8:S8"/>
    <mergeCell ref="T8:W8"/>
    <mergeCell ref="A8:A9"/>
    <mergeCell ref="B8:B9"/>
    <mergeCell ref="C8:C9"/>
    <mergeCell ref="D8:D9"/>
    <mergeCell ref="E4:E8"/>
    <mergeCell ref="F4:F8"/>
    <mergeCell ref="U17:U19"/>
    <mergeCell ref="V17:V19"/>
    <mergeCell ref="W17:W19"/>
    <mergeCell ref="A11:A13"/>
    <mergeCell ref="T11:T13"/>
    <mergeCell ref="U11:U13"/>
    <mergeCell ref="V11:V13"/>
    <mergeCell ref="W11:W13"/>
    <mergeCell ref="A14:A15"/>
    <mergeCell ref="T14:T15"/>
    <mergeCell ref="U14:U15"/>
    <mergeCell ref="V14:V15"/>
    <mergeCell ref="W14:W15"/>
    <mergeCell ref="A17:A19"/>
    <mergeCell ref="T17:T19"/>
    <mergeCell ref="V20:V21"/>
    <mergeCell ref="W20:W21"/>
    <mergeCell ref="A22:A25"/>
    <mergeCell ref="T22:T25"/>
    <mergeCell ref="U22:U25"/>
    <mergeCell ref="V22:V25"/>
    <mergeCell ref="W22:W25"/>
    <mergeCell ref="A20:A21"/>
    <mergeCell ref="T20:T21"/>
    <mergeCell ref="U20:U21"/>
    <mergeCell ref="V28:V29"/>
    <mergeCell ref="W28:W29"/>
    <mergeCell ref="A30:A31"/>
    <mergeCell ref="T30:T31"/>
    <mergeCell ref="U30:U31"/>
    <mergeCell ref="V30:V31"/>
    <mergeCell ref="W30:W31"/>
    <mergeCell ref="A28:A29"/>
    <mergeCell ref="T28:T29"/>
    <mergeCell ref="U28:U29"/>
    <mergeCell ref="V41:V43"/>
    <mergeCell ref="W41:W43"/>
    <mergeCell ref="A32:A33"/>
    <mergeCell ref="T32:T33"/>
    <mergeCell ref="U32:U33"/>
    <mergeCell ref="V32:V33"/>
    <mergeCell ref="W32:W33"/>
    <mergeCell ref="A34:A35"/>
    <mergeCell ref="T34:T35"/>
    <mergeCell ref="U34:U35"/>
    <mergeCell ref="V34:V35"/>
    <mergeCell ref="W34:W35"/>
    <mergeCell ref="A41:A43"/>
    <mergeCell ref="T41:T43"/>
    <mergeCell ref="U41:U43"/>
    <mergeCell ref="V50:V51"/>
    <mergeCell ref="W50:W51"/>
    <mergeCell ref="A44:A45"/>
    <mergeCell ref="T44:T45"/>
    <mergeCell ref="U44:U45"/>
    <mergeCell ref="V44:V45"/>
    <mergeCell ref="W44:W45"/>
    <mergeCell ref="A50:A51"/>
    <mergeCell ref="T50:T51"/>
    <mergeCell ref="U50:U51"/>
    <mergeCell ref="A56:A57"/>
    <mergeCell ref="T56:T57"/>
    <mergeCell ref="U56:U57"/>
    <mergeCell ref="V56:V57"/>
    <mergeCell ref="W56:W57"/>
  </mergeCells>
  <conditionalFormatting sqref="T7:W7 G5:O5 T10:W57">
    <cfRule type="cellIs" dxfId="111" priority="65" stopIfTrue="1" operator="greaterThan">
      <formula>100</formula>
    </cfRule>
  </conditionalFormatting>
  <conditionalFormatting sqref="E10:E57">
    <cfRule type="cellIs" dxfId="110" priority="63" stopIfTrue="1" operator="lessThan">
      <formula>$F10</formula>
    </cfRule>
  </conditionalFormatting>
  <conditionalFormatting sqref="P10:S57 G10:N57">
    <cfRule type="cellIs" dxfId="109" priority="62" stopIfTrue="1" operator="greaterThan">
      <formula>$F10</formula>
    </cfRule>
  </conditionalFormatting>
  <conditionalFormatting sqref="C10:C57">
    <cfRule type="expression" dxfId="108" priority="61" stopIfTrue="1">
      <formula>IF(AND(NOT(ISBLANK($B10)),$C10=""),1)</formula>
    </cfRule>
  </conditionalFormatting>
  <conditionalFormatting sqref="F10:F57">
    <cfRule type="expression" dxfId="107" priority="66" stopIfTrue="1">
      <formula>IF(AND(SUM($P10:$S10)&lt;&gt;$F10,NOT(ISBLANK($P10:$S10))),1)</formula>
    </cfRule>
  </conditionalFormatting>
  <conditionalFormatting sqref="O10:O57">
    <cfRule type="expression" dxfId="106" priority="67" stopIfTrue="1">
      <formula>IF(SUM($N10:$O10)&gt;$F10,1)</formula>
    </cfRule>
  </conditionalFormatting>
  <conditionalFormatting sqref="E14:E15">
    <cfRule type="cellIs" dxfId="105" priority="60" stopIfTrue="1" operator="lessThan">
      <formula>$F14</formula>
    </cfRule>
  </conditionalFormatting>
  <conditionalFormatting sqref="P14:S15 G14:N15">
    <cfRule type="cellIs" dxfId="104" priority="59" stopIfTrue="1" operator="greaterThan">
      <formula>$F14</formula>
    </cfRule>
  </conditionalFormatting>
  <conditionalFormatting sqref="C14:C15">
    <cfRule type="expression" dxfId="103" priority="58" stopIfTrue="1">
      <formula>IF(AND(NOT(ISBLANK($B14)),$C14=""),1)</formula>
    </cfRule>
  </conditionalFormatting>
  <conditionalFormatting sqref="F14:F15">
    <cfRule type="expression" dxfId="102" priority="57" stopIfTrue="1">
      <formula>IF(AND(SUM($P14:$S14)&lt;&gt;$F14,NOT(ISBLANK($P14:$S14))),1)</formula>
    </cfRule>
  </conditionalFormatting>
  <conditionalFormatting sqref="O14:O15">
    <cfRule type="expression" dxfId="101" priority="56" stopIfTrue="1">
      <formula>IF(SUM($N14:$O14)&gt;$F14,1)</formula>
    </cfRule>
  </conditionalFormatting>
  <conditionalFormatting sqref="E34:E35">
    <cfRule type="cellIs" dxfId="100" priority="55" stopIfTrue="1" operator="lessThan">
      <formula>$F34</formula>
    </cfRule>
  </conditionalFormatting>
  <conditionalFormatting sqref="P34:S35 G34:N35">
    <cfRule type="cellIs" dxfId="99" priority="54" stopIfTrue="1" operator="greaterThan">
      <formula>$F34</formula>
    </cfRule>
  </conditionalFormatting>
  <conditionalFormatting sqref="C34:C35">
    <cfRule type="expression" dxfId="98" priority="53" stopIfTrue="1">
      <formula>IF(AND(NOT(ISBLANK($B34)),$C34=""),1)</formula>
    </cfRule>
  </conditionalFormatting>
  <conditionalFormatting sqref="F34:F35">
    <cfRule type="expression" dxfId="97" priority="52" stopIfTrue="1">
      <formula>IF(AND(SUM($P34:$S34)&lt;&gt;$F34,NOT(ISBLANK($P34:$S34))),1)</formula>
    </cfRule>
  </conditionalFormatting>
  <conditionalFormatting sqref="O34:O35">
    <cfRule type="expression" dxfId="96" priority="51" stopIfTrue="1">
      <formula>IF(SUM($N34:$O34)&gt;$F34,1)</formula>
    </cfRule>
  </conditionalFormatting>
  <conditionalFormatting sqref="E32:E33">
    <cfRule type="cellIs" dxfId="95" priority="50" stopIfTrue="1" operator="lessThan">
      <formula>$F32</formula>
    </cfRule>
  </conditionalFormatting>
  <conditionalFormatting sqref="P32:S33 G32:N33">
    <cfRule type="cellIs" dxfId="94" priority="49" stopIfTrue="1" operator="greaterThan">
      <formula>$F32</formula>
    </cfRule>
  </conditionalFormatting>
  <conditionalFormatting sqref="C32:C33">
    <cfRule type="expression" dxfId="93" priority="48" stopIfTrue="1">
      <formula>IF(AND(NOT(ISBLANK($B32)),$C32=""),1)</formula>
    </cfRule>
  </conditionalFormatting>
  <conditionalFormatting sqref="F32:F33">
    <cfRule type="expression" dxfId="92" priority="47" stopIfTrue="1">
      <formula>IF(AND(SUM($P32:$S32)&lt;&gt;$F32,NOT(ISBLANK($P32:$S32))),1)</formula>
    </cfRule>
  </conditionalFormatting>
  <conditionalFormatting sqref="O32:O33">
    <cfRule type="expression" dxfId="91" priority="46" stopIfTrue="1">
      <formula>IF(SUM($N32:$O32)&gt;$F32,1)</formula>
    </cfRule>
  </conditionalFormatting>
  <conditionalFormatting sqref="E55">
    <cfRule type="cellIs" dxfId="90" priority="45" stopIfTrue="1" operator="lessThan">
      <formula>$F55</formula>
    </cfRule>
  </conditionalFormatting>
  <conditionalFormatting sqref="P55:S55 G55:N55">
    <cfRule type="cellIs" dxfId="89" priority="44" stopIfTrue="1" operator="greaterThan">
      <formula>$F55</formula>
    </cfRule>
  </conditionalFormatting>
  <conditionalFormatting sqref="C55">
    <cfRule type="expression" dxfId="88" priority="43" stopIfTrue="1">
      <formula>IF(AND(NOT(ISBLANK($B55)),$C55=""),1)</formula>
    </cfRule>
  </conditionalFormatting>
  <conditionalFormatting sqref="F55">
    <cfRule type="expression" dxfId="87" priority="42" stopIfTrue="1">
      <formula>IF(AND(SUM($P55:$S55)&lt;&gt;$F55,NOT(ISBLANK($P55:$S55))),1)</formula>
    </cfRule>
  </conditionalFormatting>
  <conditionalFormatting sqref="O55">
    <cfRule type="expression" dxfId="86" priority="41" stopIfTrue="1">
      <formula>IF(SUM($N55:$O55)&gt;$F55,1)</formula>
    </cfRule>
  </conditionalFormatting>
  <conditionalFormatting sqref="E17:E19">
    <cfRule type="cellIs" dxfId="85" priority="40" stopIfTrue="1" operator="lessThan">
      <formula>$F17</formula>
    </cfRule>
  </conditionalFormatting>
  <conditionalFormatting sqref="P17:S19 G17:N19">
    <cfRule type="cellIs" dxfId="84" priority="39" stopIfTrue="1" operator="greaterThan">
      <formula>$F17</formula>
    </cfRule>
  </conditionalFormatting>
  <conditionalFormatting sqref="C17:C19">
    <cfRule type="expression" dxfId="83" priority="38" stopIfTrue="1">
      <formula>IF(AND(NOT(ISBLANK($B17)),$C17=""),1)</formula>
    </cfRule>
  </conditionalFormatting>
  <conditionalFormatting sqref="F17:F19">
    <cfRule type="expression" dxfId="82" priority="37" stopIfTrue="1">
      <formula>IF(AND(SUM($P17:$S17)&lt;&gt;$F17,NOT(ISBLANK($P17:$S17))),1)</formula>
    </cfRule>
  </conditionalFormatting>
  <conditionalFormatting sqref="O17:O19">
    <cfRule type="expression" dxfId="81" priority="36" stopIfTrue="1">
      <formula>IF(SUM($N17:$O17)&gt;$F17,1)</formula>
    </cfRule>
  </conditionalFormatting>
  <conditionalFormatting sqref="E10">
    <cfRule type="cellIs" dxfId="80" priority="35" stopIfTrue="1" operator="lessThan">
      <formula>$F10</formula>
    </cfRule>
  </conditionalFormatting>
  <conditionalFormatting sqref="P10:S10 G10:N10">
    <cfRule type="cellIs" dxfId="79" priority="34" stopIfTrue="1" operator="greaterThan">
      <formula>$F10</formula>
    </cfRule>
  </conditionalFormatting>
  <conditionalFormatting sqref="C10">
    <cfRule type="expression" dxfId="78" priority="33" stopIfTrue="1">
      <formula>IF(AND(NOT(ISBLANK($B10)),$C10=""),1)</formula>
    </cfRule>
  </conditionalFormatting>
  <conditionalFormatting sqref="F10">
    <cfRule type="expression" dxfId="77" priority="32" stopIfTrue="1">
      <formula>IF(AND(SUM($P10:$S10)&lt;&gt;$F10,NOT(ISBLANK($P10:$S10))),1)</formula>
    </cfRule>
  </conditionalFormatting>
  <conditionalFormatting sqref="O10">
    <cfRule type="expression" dxfId="76" priority="31" stopIfTrue="1">
      <formula>IF(SUM($N10:$O10)&gt;$F10,1)</formula>
    </cfRule>
  </conditionalFormatting>
  <conditionalFormatting sqref="E56:E57">
    <cfRule type="cellIs" dxfId="75" priority="30" stopIfTrue="1" operator="lessThan">
      <formula>$F56</formula>
    </cfRule>
  </conditionalFormatting>
  <conditionalFormatting sqref="P56:S57 G56:N57">
    <cfRule type="cellIs" dxfId="74" priority="29" stopIfTrue="1" operator="greaterThan">
      <formula>$F56</formula>
    </cfRule>
  </conditionalFormatting>
  <conditionalFormatting sqref="C56:C57">
    <cfRule type="expression" dxfId="73" priority="28" stopIfTrue="1">
      <formula>IF(AND(NOT(ISBLANK($B56)),$C56=""),1)</formula>
    </cfRule>
  </conditionalFormatting>
  <conditionalFormatting sqref="F56:F57">
    <cfRule type="expression" dxfId="72" priority="27" stopIfTrue="1">
      <formula>IF(AND(SUM($P56:$S56)&lt;&gt;$F56,NOT(ISBLANK($P56:$S56))),1)</formula>
    </cfRule>
  </conditionalFormatting>
  <conditionalFormatting sqref="O56:O57">
    <cfRule type="expression" dxfId="71" priority="26" stopIfTrue="1">
      <formula>IF(SUM($N56:$O56)&gt;$F56,1)</formula>
    </cfRule>
  </conditionalFormatting>
  <conditionalFormatting sqref="E11:E13">
    <cfRule type="cellIs" dxfId="70" priority="25" stopIfTrue="1" operator="lessThan">
      <formula>$F11</formula>
    </cfRule>
  </conditionalFormatting>
  <conditionalFormatting sqref="P11:S13 G11:N13">
    <cfRule type="cellIs" dxfId="69" priority="24" stopIfTrue="1" operator="greaterThan">
      <formula>$F11</formula>
    </cfRule>
  </conditionalFormatting>
  <conditionalFormatting sqref="C11:C13">
    <cfRule type="expression" dxfId="68" priority="23" stopIfTrue="1">
      <formula>IF(AND(NOT(ISBLANK($B11)),$C11=""),1)</formula>
    </cfRule>
  </conditionalFormatting>
  <conditionalFormatting sqref="F11:F13">
    <cfRule type="expression" dxfId="67" priority="22" stopIfTrue="1">
      <formula>IF(AND(SUM($P11:$S11)&lt;&gt;$F11,NOT(ISBLANK($P11:$S11))),1)</formula>
    </cfRule>
  </conditionalFormatting>
  <conditionalFormatting sqref="O11:O13">
    <cfRule type="expression" dxfId="66" priority="21" stopIfTrue="1">
      <formula>IF(SUM($N11:$O11)&gt;$F11,1)</formula>
    </cfRule>
  </conditionalFormatting>
  <conditionalFormatting sqref="E27">
    <cfRule type="cellIs" dxfId="65" priority="20" stopIfTrue="1" operator="lessThan">
      <formula>$F27</formula>
    </cfRule>
  </conditionalFormatting>
  <conditionalFormatting sqref="P27:S27 G27:N27">
    <cfRule type="cellIs" dxfId="64" priority="19" stopIfTrue="1" operator="greaterThan">
      <formula>$F27</formula>
    </cfRule>
  </conditionalFormatting>
  <conditionalFormatting sqref="C27">
    <cfRule type="expression" dxfId="63" priority="18" stopIfTrue="1">
      <formula>IF(AND(NOT(ISBLANK($B27)),$C27=""),1)</formula>
    </cfRule>
  </conditionalFormatting>
  <conditionalFormatting sqref="F27">
    <cfRule type="expression" dxfId="62" priority="17" stopIfTrue="1">
      <formula>IF(AND(SUM($P27:$S27)&lt;&gt;$F27,NOT(ISBLANK($P27:$S27))),1)</formula>
    </cfRule>
  </conditionalFormatting>
  <conditionalFormatting sqref="O27">
    <cfRule type="expression" dxfId="61" priority="16" stopIfTrue="1">
      <formula>IF(SUM($N27:$O27)&gt;$F27,1)</formula>
    </cfRule>
  </conditionalFormatting>
  <conditionalFormatting sqref="E39">
    <cfRule type="cellIs" dxfId="60" priority="15" stopIfTrue="1" operator="lessThan">
      <formula>$F39</formula>
    </cfRule>
  </conditionalFormatting>
  <conditionalFormatting sqref="P39:S39 G39:N39">
    <cfRule type="cellIs" dxfId="59" priority="14" stopIfTrue="1" operator="greaterThan">
      <formula>$F39</formula>
    </cfRule>
  </conditionalFormatting>
  <conditionalFormatting sqref="C39">
    <cfRule type="expression" dxfId="58" priority="13" stopIfTrue="1">
      <formula>IF(AND(NOT(ISBLANK($B39)),$C39=""),1)</formula>
    </cfRule>
  </conditionalFormatting>
  <conditionalFormatting sqref="F39">
    <cfRule type="expression" dxfId="57" priority="12" stopIfTrue="1">
      <formula>IF(AND(SUM($P39:$S39)&lt;&gt;$F39,NOT(ISBLANK($P39:$S39))),1)</formula>
    </cfRule>
  </conditionalFormatting>
  <conditionalFormatting sqref="O39">
    <cfRule type="expression" dxfId="56" priority="11" stopIfTrue="1">
      <formula>IF(SUM($N39:$O39)&gt;$F39,1)</formula>
    </cfRule>
  </conditionalFormatting>
  <conditionalFormatting sqref="E50:E51">
    <cfRule type="cellIs" dxfId="55" priority="10" stopIfTrue="1" operator="lessThan">
      <formula>$F50</formula>
    </cfRule>
  </conditionalFormatting>
  <conditionalFormatting sqref="P50:S51 G50:N51">
    <cfRule type="cellIs" dxfId="54" priority="9" stopIfTrue="1" operator="greaterThan">
      <formula>$F50</formula>
    </cfRule>
  </conditionalFormatting>
  <conditionalFormatting sqref="C50:C51">
    <cfRule type="expression" dxfId="53" priority="8" stopIfTrue="1">
      <formula>IF(AND(NOT(ISBLANK($B50)),$C50=""),1)</formula>
    </cfRule>
  </conditionalFormatting>
  <conditionalFormatting sqref="F50:F51">
    <cfRule type="expression" dxfId="52" priority="7" stopIfTrue="1">
      <formula>IF(AND(SUM($P50:$S50)&lt;&gt;$F50,NOT(ISBLANK($P50:$S50))),1)</formula>
    </cfRule>
  </conditionalFormatting>
  <conditionalFormatting sqref="O50:O51">
    <cfRule type="expression" dxfId="51" priority="6" stopIfTrue="1">
      <formula>IF(SUM($N50:$O50)&gt;$F50,1)</formula>
    </cfRule>
  </conditionalFormatting>
  <conditionalFormatting sqref="E22:E25">
    <cfRule type="cellIs" dxfId="50" priority="5" stopIfTrue="1" operator="lessThan">
      <formula>$F22</formula>
    </cfRule>
  </conditionalFormatting>
  <conditionalFormatting sqref="P22:S25 G22:N25">
    <cfRule type="cellIs" dxfId="49" priority="4" stopIfTrue="1" operator="greaterThan">
      <formula>$F22</formula>
    </cfRule>
  </conditionalFormatting>
  <conditionalFormatting sqref="C22:C25">
    <cfRule type="expression" dxfId="48" priority="3" stopIfTrue="1">
      <formula>IF(AND(NOT(ISBLANK($B22)),$C22=""),1)</formula>
    </cfRule>
  </conditionalFormatting>
  <conditionalFormatting sqref="F22:F25">
    <cfRule type="expression" dxfId="47" priority="2" stopIfTrue="1">
      <formula>IF(AND(SUM($P22:$S22)&lt;&gt;$F22,NOT(ISBLANK($P22:$S22))),1)</formula>
    </cfRule>
  </conditionalFormatting>
  <conditionalFormatting sqref="O22:O25">
    <cfRule type="expression" dxfId="46" priority="1" stopIfTrue="1">
      <formula>IF(SUM($N22:$O22)&gt;$F22,1)</formula>
    </cfRule>
  </conditionalFormatting>
  <dataValidations count="2">
    <dataValidation type="list" allowBlank="1" showInputMessage="1" showErrorMessage="1" prompt="Выберите тип класса из списка" sqref="C10:C57">
      <formula1>$AD$3:$AD$7</formula1>
    </dataValidation>
    <dataValidation type="whole" operator="greaterThanOrEqual" allowBlank="1" showInputMessage="1" showErrorMessage="1" prompt="Введите целое число" sqref="E10:S57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9"/>
  <sheetViews>
    <sheetView topLeftCell="A4" workbookViewId="0">
      <selection activeCell="T53" sqref="T53"/>
    </sheetView>
  </sheetViews>
  <sheetFormatPr defaultRowHeight="15" x14ac:dyDescent="0.25"/>
  <cols>
    <col min="2" max="2" width="3.28515625" customWidth="1"/>
    <col min="3" max="3" width="2.140625" customWidth="1"/>
    <col min="4" max="4" width="16.140625" customWidth="1"/>
    <col min="5" max="6" width="4" customWidth="1"/>
    <col min="7" max="9" width="4.140625" customWidth="1"/>
    <col min="10" max="10" width="3.85546875" customWidth="1"/>
    <col min="11" max="11" width="4.5703125" customWidth="1"/>
    <col min="12" max="12" width="5.7109375" customWidth="1"/>
    <col min="13" max="13" width="4.5703125" customWidth="1"/>
    <col min="14" max="14" width="4.7109375" customWidth="1"/>
    <col min="17" max="17" width="10" customWidth="1"/>
    <col min="18" max="18" width="11.42578125" customWidth="1"/>
  </cols>
  <sheetData>
    <row r="1" spans="1:21" ht="15.75" thickBot="1" x14ac:dyDescent="0.3"/>
    <row r="2" spans="1:21" ht="15" customHeight="1" x14ac:dyDescent="0.25">
      <c r="A2" s="330" t="s">
        <v>110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2"/>
    </row>
    <row r="3" spans="1:21" ht="15.75" customHeight="1" thickBot="1" x14ac:dyDescent="0.3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5"/>
    </row>
    <row r="4" spans="1:21" ht="15.75" customHeight="1" thickBot="1" x14ac:dyDescent="0.3">
      <c r="A4" s="312" t="s">
        <v>56</v>
      </c>
      <c r="B4" s="313"/>
      <c r="C4" s="313"/>
      <c r="D4" s="314"/>
      <c r="E4" s="301" t="s">
        <v>57</v>
      </c>
      <c r="F4" s="301" t="s">
        <v>58</v>
      </c>
      <c r="G4" s="321" t="s">
        <v>60</v>
      </c>
      <c r="H4" s="322"/>
      <c r="I4" s="322"/>
      <c r="J4" s="323"/>
      <c r="K4" s="321" t="s">
        <v>61</v>
      </c>
      <c r="L4" s="322"/>
      <c r="M4" s="322"/>
      <c r="N4" s="322"/>
      <c r="O4" s="336" t="s">
        <v>111</v>
      </c>
      <c r="P4" s="336" t="s">
        <v>112</v>
      </c>
      <c r="T4" s="21" t="s">
        <v>69</v>
      </c>
      <c r="U4" s="66">
        <v>16.8</v>
      </c>
    </row>
    <row r="5" spans="1:21" ht="15.75" thickBot="1" x14ac:dyDescent="0.3">
      <c r="A5" s="312"/>
      <c r="B5" s="313"/>
      <c r="C5" s="313"/>
      <c r="D5" s="314"/>
      <c r="E5" s="301"/>
      <c r="F5" s="301"/>
      <c r="G5" s="321"/>
      <c r="H5" s="322"/>
      <c r="I5" s="322"/>
      <c r="J5" s="323"/>
      <c r="K5" s="321"/>
      <c r="L5" s="322"/>
      <c r="M5" s="322"/>
      <c r="N5" s="322"/>
      <c r="O5" s="337"/>
      <c r="P5" s="337"/>
      <c r="T5" s="21" t="s">
        <v>70</v>
      </c>
      <c r="U5" s="66">
        <v>37.6</v>
      </c>
    </row>
    <row r="6" spans="1:21" ht="15.75" customHeight="1" thickBot="1" x14ac:dyDescent="0.3">
      <c r="A6" s="312"/>
      <c r="B6" s="313"/>
      <c r="C6" s="313"/>
      <c r="D6" s="314"/>
      <c r="E6" s="301"/>
      <c r="F6" s="301"/>
      <c r="G6" s="324"/>
      <c r="H6" s="325"/>
      <c r="I6" s="325"/>
      <c r="J6" s="326"/>
      <c r="K6" s="324"/>
      <c r="L6" s="325"/>
      <c r="M6" s="325"/>
      <c r="N6" s="325"/>
      <c r="O6" s="337"/>
      <c r="P6" s="337"/>
      <c r="T6" s="21" t="s">
        <v>71</v>
      </c>
      <c r="U6" s="66">
        <v>32.4</v>
      </c>
    </row>
    <row r="7" spans="1:21" ht="15.75" thickBot="1" x14ac:dyDescent="0.3">
      <c r="A7" s="315"/>
      <c r="B7" s="316"/>
      <c r="C7" s="316"/>
      <c r="D7" s="317"/>
      <c r="E7" s="301"/>
      <c r="F7" s="301"/>
      <c r="G7" s="64">
        <f t="shared" ref="G7:J7" si="0">SUM(G10:G4896)</f>
        <v>148</v>
      </c>
      <c r="H7" s="64">
        <f t="shared" si="0"/>
        <v>332</v>
      </c>
      <c r="I7" s="64">
        <f t="shared" si="0"/>
        <v>286</v>
      </c>
      <c r="J7" s="64">
        <f t="shared" si="0"/>
        <v>116</v>
      </c>
      <c r="K7" s="66">
        <v>16.8</v>
      </c>
      <c r="L7" s="66">
        <v>37.6</v>
      </c>
      <c r="M7" s="66">
        <v>32.4</v>
      </c>
      <c r="N7" s="97">
        <v>13.2</v>
      </c>
      <c r="O7" s="337"/>
      <c r="P7" s="337"/>
      <c r="T7" s="16" t="s">
        <v>72</v>
      </c>
      <c r="U7" s="66">
        <v>13.2</v>
      </c>
    </row>
    <row r="8" spans="1:21" ht="15.75" customHeight="1" thickBot="1" x14ac:dyDescent="0.3">
      <c r="A8" s="296" t="s">
        <v>0</v>
      </c>
      <c r="B8" s="296" t="s">
        <v>1</v>
      </c>
      <c r="C8" s="296" t="s">
        <v>63</v>
      </c>
      <c r="D8" s="298" t="s">
        <v>2</v>
      </c>
      <c r="E8" s="302"/>
      <c r="F8" s="302"/>
      <c r="G8" s="292" t="s">
        <v>65</v>
      </c>
      <c r="H8" s="293"/>
      <c r="I8" s="293"/>
      <c r="J8" s="294"/>
      <c r="K8" s="295" t="s">
        <v>66</v>
      </c>
      <c r="L8" s="290"/>
      <c r="M8" s="290"/>
      <c r="N8" s="290"/>
      <c r="O8" s="337"/>
      <c r="P8" s="337"/>
      <c r="Q8" s="343" t="s">
        <v>115</v>
      </c>
      <c r="R8" s="344"/>
    </row>
    <row r="9" spans="1:21" ht="15.75" thickBot="1" x14ac:dyDescent="0.3">
      <c r="A9" s="349"/>
      <c r="B9" s="349"/>
      <c r="C9" s="349"/>
      <c r="D9" s="350"/>
      <c r="E9" s="160">
        <v>961</v>
      </c>
      <c r="F9" s="161">
        <v>882</v>
      </c>
      <c r="G9" s="21" t="s">
        <v>69</v>
      </c>
      <c r="H9" s="21" t="s">
        <v>70</v>
      </c>
      <c r="I9" s="21" t="s">
        <v>71</v>
      </c>
      <c r="J9" s="21" t="s">
        <v>72</v>
      </c>
      <c r="K9" s="21" t="s">
        <v>69</v>
      </c>
      <c r="L9" s="21" t="s">
        <v>70</v>
      </c>
      <c r="M9" s="21" t="s">
        <v>71</v>
      </c>
      <c r="N9" s="98" t="s">
        <v>72</v>
      </c>
      <c r="O9" s="337"/>
      <c r="P9" s="338"/>
      <c r="Q9" s="222" t="s">
        <v>116</v>
      </c>
      <c r="R9" s="222" t="s">
        <v>117</v>
      </c>
    </row>
    <row r="10" spans="1:21" ht="16.5" thickBot="1" x14ac:dyDescent="0.3">
      <c r="A10" s="107" t="s">
        <v>73</v>
      </c>
      <c r="B10" s="108" t="s">
        <v>37</v>
      </c>
      <c r="C10" s="109" t="s">
        <v>74</v>
      </c>
      <c r="D10" s="110" t="s">
        <v>38</v>
      </c>
      <c r="E10" s="111">
        <v>17</v>
      </c>
      <c r="F10" s="112">
        <v>14</v>
      </c>
      <c r="G10" s="113">
        <v>0</v>
      </c>
      <c r="H10" s="114">
        <v>4</v>
      </c>
      <c r="I10" s="114">
        <v>9</v>
      </c>
      <c r="J10" s="112">
        <v>1</v>
      </c>
      <c r="K10" s="67">
        <f>SUM(G10:G10)/SUM($F10:$F10)*100</f>
        <v>0</v>
      </c>
      <c r="L10" s="67">
        <f>SUM(H10:H10)/SUM($F10:$F10)*100</f>
        <v>28.571428571428569</v>
      </c>
      <c r="M10" s="67">
        <f>SUM(I10:I10)/SUM($F10:$F10)*100</f>
        <v>64.285714285714292</v>
      </c>
      <c r="N10" s="99">
        <f>SUM(J10:J10)/SUM($F10:$F10)*100</f>
        <v>7.1428571428571423</v>
      </c>
      <c r="O10" s="119">
        <v>100</v>
      </c>
      <c r="P10" s="141">
        <v>71.400000000000006</v>
      </c>
      <c r="Q10" s="223">
        <v>100</v>
      </c>
      <c r="R10" s="224">
        <v>71.400000000000006</v>
      </c>
    </row>
    <row r="11" spans="1:21" ht="16.5" thickBot="1" x14ac:dyDescent="0.3">
      <c r="A11" s="346" t="s">
        <v>75</v>
      </c>
      <c r="B11" s="100" t="s">
        <v>6</v>
      </c>
      <c r="C11" s="101" t="s">
        <v>74</v>
      </c>
      <c r="D11" s="102" t="s">
        <v>41</v>
      </c>
      <c r="E11" s="83">
        <v>29</v>
      </c>
      <c r="F11" s="84">
        <v>28</v>
      </c>
      <c r="G11" s="103">
        <v>1</v>
      </c>
      <c r="H11" s="104">
        <v>3</v>
      </c>
      <c r="I11" s="104">
        <v>17</v>
      </c>
      <c r="J11" s="84">
        <v>7</v>
      </c>
      <c r="K11" s="347">
        <f>SUM(G11:G13)/SUM($F11:$F13)*100</f>
        <v>14.117647058823529</v>
      </c>
      <c r="L11" s="347">
        <f>SUM(H11:H13)/SUM($F11:$F13)*100</f>
        <v>23.52941176470588</v>
      </c>
      <c r="M11" s="347">
        <f>SUM(I11:I13)/SUM($F11:$F13)*100</f>
        <v>42.352941176470587</v>
      </c>
      <c r="N11" s="348">
        <f>SUM(J11:J13)/SUM($F11:$F13)*100</f>
        <v>20</v>
      </c>
      <c r="O11" s="115">
        <v>96.4</v>
      </c>
      <c r="P11" s="146">
        <v>85.7</v>
      </c>
      <c r="Q11" s="329">
        <v>86</v>
      </c>
      <c r="R11" s="329">
        <v>62</v>
      </c>
    </row>
    <row r="12" spans="1:21" ht="16.5" thickBot="1" x14ac:dyDescent="0.3">
      <c r="A12" s="289"/>
      <c r="B12" s="76" t="s">
        <v>8</v>
      </c>
      <c r="C12" s="77" t="s">
        <v>74</v>
      </c>
      <c r="D12" s="78" t="s">
        <v>41</v>
      </c>
      <c r="E12" s="79">
        <v>28</v>
      </c>
      <c r="F12" s="80">
        <v>28</v>
      </c>
      <c r="G12" s="82">
        <v>10</v>
      </c>
      <c r="H12" s="81">
        <v>10</v>
      </c>
      <c r="I12" s="81">
        <v>5</v>
      </c>
      <c r="J12" s="80">
        <v>3</v>
      </c>
      <c r="K12" s="288"/>
      <c r="L12" s="288"/>
      <c r="M12" s="288"/>
      <c r="N12" s="345"/>
      <c r="O12" s="116">
        <v>64.3</v>
      </c>
      <c r="P12" s="143">
        <v>28.6</v>
      </c>
      <c r="Q12" s="329"/>
      <c r="R12" s="329"/>
    </row>
    <row r="13" spans="1:21" ht="16.5" thickBot="1" x14ac:dyDescent="0.3">
      <c r="A13" s="287"/>
      <c r="B13" s="89" t="s">
        <v>24</v>
      </c>
      <c r="C13" s="90" t="s">
        <v>74</v>
      </c>
      <c r="D13" s="91" t="s">
        <v>41</v>
      </c>
      <c r="E13" s="92">
        <v>30</v>
      </c>
      <c r="F13" s="93">
        <v>29</v>
      </c>
      <c r="G13" s="95">
        <v>1</v>
      </c>
      <c r="H13" s="94">
        <v>7</v>
      </c>
      <c r="I13" s="94">
        <v>14</v>
      </c>
      <c r="J13" s="93">
        <v>7</v>
      </c>
      <c r="K13" s="288"/>
      <c r="L13" s="288"/>
      <c r="M13" s="288"/>
      <c r="N13" s="345"/>
      <c r="O13" s="118">
        <v>96.6</v>
      </c>
      <c r="P13" s="144">
        <v>72.400000000000006</v>
      </c>
      <c r="Q13" s="328"/>
      <c r="R13" s="328"/>
    </row>
    <row r="14" spans="1:21" ht="16.5" thickBot="1" x14ac:dyDescent="0.3">
      <c r="A14" s="286" t="s">
        <v>76</v>
      </c>
      <c r="B14" s="69" t="s">
        <v>6</v>
      </c>
      <c r="C14" s="70" t="s">
        <v>74</v>
      </c>
      <c r="D14" s="71" t="s">
        <v>7</v>
      </c>
      <c r="E14" s="72">
        <v>18</v>
      </c>
      <c r="F14" s="73">
        <v>17</v>
      </c>
      <c r="G14" s="75">
        <v>3</v>
      </c>
      <c r="H14" s="74">
        <v>8</v>
      </c>
      <c r="I14" s="74">
        <v>4</v>
      </c>
      <c r="J14" s="73">
        <v>2</v>
      </c>
      <c r="K14" s="288">
        <f>SUM(G14:G15)/SUM($F14:$F15)*100</f>
        <v>11.111111111111111</v>
      </c>
      <c r="L14" s="288">
        <f>SUM(H14:H15)/SUM($F14:$F15)*100</f>
        <v>25</v>
      </c>
      <c r="M14" s="288">
        <f>SUM(I14:I15)/SUM($F14:$F15)*100</f>
        <v>50</v>
      </c>
      <c r="N14" s="345">
        <f>SUM(J14:J15)/SUM($F14:$F15)*100</f>
        <v>13.888888888888889</v>
      </c>
      <c r="O14" s="117">
        <v>82.4</v>
      </c>
      <c r="P14" s="142">
        <v>35.299999999999997</v>
      </c>
      <c r="Q14" s="327">
        <v>89</v>
      </c>
      <c r="R14" s="327">
        <v>64</v>
      </c>
    </row>
    <row r="15" spans="1:21" ht="16.5" thickBot="1" x14ac:dyDescent="0.3">
      <c r="A15" s="287"/>
      <c r="B15" s="89" t="s">
        <v>8</v>
      </c>
      <c r="C15" s="90" t="s">
        <v>74</v>
      </c>
      <c r="D15" s="91" t="s">
        <v>7</v>
      </c>
      <c r="E15" s="92">
        <v>21</v>
      </c>
      <c r="F15" s="93">
        <v>19</v>
      </c>
      <c r="G15" s="95">
        <v>1</v>
      </c>
      <c r="H15" s="94">
        <v>1</v>
      </c>
      <c r="I15" s="94">
        <v>14</v>
      </c>
      <c r="J15" s="93">
        <v>3</v>
      </c>
      <c r="K15" s="288"/>
      <c r="L15" s="288"/>
      <c r="M15" s="288"/>
      <c r="N15" s="345"/>
      <c r="O15" s="118">
        <v>94.7</v>
      </c>
      <c r="P15" s="144">
        <v>89.5</v>
      </c>
      <c r="Q15" s="328"/>
      <c r="R15" s="328"/>
    </row>
    <row r="16" spans="1:21" ht="16.5" thickBot="1" x14ac:dyDescent="0.3">
      <c r="A16" s="120" t="s">
        <v>77</v>
      </c>
      <c r="B16" s="121" t="s">
        <v>6</v>
      </c>
      <c r="C16" s="122" t="s">
        <v>74</v>
      </c>
      <c r="D16" s="123" t="s">
        <v>35</v>
      </c>
      <c r="E16" s="124">
        <v>26</v>
      </c>
      <c r="F16" s="125">
        <v>22</v>
      </c>
      <c r="G16" s="126">
        <v>0</v>
      </c>
      <c r="H16" s="127">
        <v>18</v>
      </c>
      <c r="I16" s="127">
        <v>3</v>
      </c>
      <c r="J16" s="125">
        <v>1</v>
      </c>
      <c r="K16" s="128">
        <f>SUM(G16:G16)/SUM($F16:$F16)*100</f>
        <v>0</v>
      </c>
      <c r="L16" s="128">
        <f>SUM(H16:H16)/SUM($F16:$F16)*100</f>
        <v>81.818181818181827</v>
      </c>
      <c r="M16" s="128">
        <f>SUM(I16:I16)/SUM($F16:$F16)*100</f>
        <v>13.636363636363635</v>
      </c>
      <c r="N16" s="129">
        <f>SUM(J16:J16)/SUM($F16:$F16)*100</f>
        <v>4.5454545454545459</v>
      </c>
      <c r="O16" s="130">
        <v>100</v>
      </c>
      <c r="P16" s="145">
        <v>18.2</v>
      </c>
      <c r="Q16" s="225">
        <v>100</v>
      </c>
      <c r="R16" s="226">
        <v>18.2</v>
      </c>
    </row>
    <row r="17" spans="1:18" ht="16.5" thickBot="1" x14ac:dyDescent="0.3">
      <c r="A17" s="286" t="s">
        <v>78</v>
      </c>
      <c r="B17" s="69" t="s">
        <v>6</v>
      </c>
      <c r="C17" s="70" t="s">
        <v>79</v>
      </c>
      <c r="D17" s="71" t="s">
        <v>30</v>
      </c>
      <c r="E17" s="72">
        <v>29</v>
      </c>
      <c r="F17" s="73">
        <v>25</v>
      </c>
      <c r="G17" s="75">
        <v>6</v>
      </c>
      <c r="H17" s="74">
        <v>3</v>
      </c>
      <c r="I17" s="74">
        <v>12</v>
      </c>
      <c r="J17" s="73">
        <v>4</v>
      </c>
      <c r="K17" s="288">
        <f>SUM(G17:G19)/SUM($F17:$F19)*100</f>
        <v>17.647058823529413</v>
      </c>
      <c r="L17" s="288">
        <f>SUM(H17:H19)/SUM($F17:$F19)*100</f>
        <v>23.52941176470588</v>
      </c>
      <c r="M17" s="288">
        <f>SUM(I17:I19)/SUM($F17:$F19)*100</f>
        <v>36.764705882352942</v>
      </c>
      <c r="N17" s="345">
        <f>SUM(J17:J19)/SUM($F17:$F19)*100</f>
        <v>22.058823529411764</v>
      </c>
      <c r="O17" s="117">
        <v>76</v>
      </c>
      <c r="P17" s="142">
        <v>64</v>
      </c>
      <c r="Q17" s="327">
        <v>82</v>
      </c>
      <c r="R17" s="327">
        <v>59</v>
      </c>
    </row>
    <row r="18" spans="1:18" ht="16.5" thickBot="1" x14ac:dyDescent="0.3">
      <c r="A18" s="289"/>
      <c r="B18" s="76" t="s">
        <v>8</v>
      </c>
      <c r="C18" s="77" t="s">
        <v>79</v>
      </c>
      <c r="D18" s="78" t="s">
        <v>30</v>
      </c>
      <c r="E18" s="79">
        <v>28</v>
      </c>
      <c r="F18" s="80">
        <v>23</v>
      </c>
      <c r="G18" s="82">
        <v>1</v>
      </c>
      <c r="H18" s="81">
        <v>8</v>
      </c>
      <c r="I18" s="81">
        <v>6</v>
      </c>
      <c r="J18" s="80">
        <v>8</v>
      </c>
      <c r="K18" s="288"/>
      <c r="L18" s="288"/>
      <c r="M18" s="288"/>
      <c r="N18" s="345"/>
      <c r="O18" s="116">
        <v>95.7</v>
      </c>
      <c r="P18" s="143">
        <v>60.9</v>
      </c>
      <c r="Q18" s="329"/>
      <c r="R18" s="329"/>
    </row>
    <row r="19" spans="1:18" ht="16.5" thickBot="1" x14ac:dyDescent="0.3">
      <c r="A19" s="287"/>
      <c r="B19" s="89" t="s">
        <v>24</v>
      </c>
      <c r="C19" s="90" t="s">
        <v>79</v>
      </c>
      <c r="D19" s="91" t="s">
        <v>31</v>
      </c>
      <c r="E19" s="92">
        <v>23</v>
      </c>
      <c r="F19" s="93">
        <v>20</v>
      </c>
      <c r="G19" s="95">
        <v>5</v>
      </c>
      <c r="H19" s="94">
        <v>5</v>
      </c>
      <c r="I19" s="94">
        <v>7</v>
      </c>
      <c r="J19" s="93">
        <v>3</v>
      </c>
      <c r="K19" s="288"/>
      <c r="L19" s="288"/>
      <c r="M19" s="288"/>
      <c r="N19" s="345"/>
      <c r="O19" s="118">
        <v>75</v>
      </c>
      <c r="P19" s="144">
        <v>50</v>
      </c>
      <c r="Q19" s="328"/>
      <c r="R19" s="328"/>
    </row>
    <row r="20" spans="1:18" ht="16.5" thickBot="1" x14ac:dyDescent="0.3">
      <c r="A20" s="286" t="s">
        <v>80</v>
      </c>
      <c r="B20" s="69" t="s">
        <v>6</v>
      </c>
      <c r="C20" s="70" t="s">
        <v>74</v>
      </c>
      <c r="D20" s="71" t="s">
        <v>44</v>
      </c>
      <c r="E20" s="72">
        <v>31</v>
      </c>
      <c r="F20" s="73">
        <v>29</v>
      </c>
      <c r="G20" s="75">
        <v>3</v>
      </c>
      <c r="H20" s="74">
        <v>12</v>
      </c>
      <c r="I20" s="74">
        <v>10</v>
      </c>
      <c r="J20" s="73">
        <v>4</v>
      </c>
      <c r="K20" s="288">
        <f>SUM(G20:G21)/SUM($F20:$F21)*100</f>
        <v>12.727272727272727</v>
      </c>
      <c r="L20" s="288">
        <f>SUM(H20:H21)/SUM($F20:$F21)*100</f>
        <v>40</v>
      </c>
      <c r="M20" s="288">
        <f>SUM(I20:I21)/SUM($F20:$F21)*100</f>
        <v>36.363636363636367</v>
      </c>
      <c r="N20" s="345">
        <f>SUM(J20:J21)/SUM($F20:$F21)*100</f>
        <v>10.909090909090908</v>
      </c>
      <c r="O20" s="117">
        <v>89.7</v>
      </c>
      <c r="P20" s="142">
        <v>48.3</v>
      </c>
      <c r="Q20" s="327">
        <v>87</v>
      </c>
      <c r="R20" s="327">
        <v>47</v>
      </c>
    </row>
    <row r="21" spans="1:18" ht="16.5" thickBot="1" x14ac:dyDescent="0.3">
      <c r="A21" s="287"/>
      <c r="B21" s="89" t="s">
        <v>8</v>
      </c>
      <c r="C21" s="90" t="s">
        <v>74</v>
      </c>
      <c r="D21" s="91" t="s">
        <v>44</v>
      </c>
      <c r="E21" s="92">
        <v>30</v>
      </c>
      <c r="F21" s="93">
        <v>26</v>
      </c>
      <c r="G21" s="95">
        <v>4</v>
      </c>
      <c r="H21" s="94">
        <v>10</v>
      </c>
      <c r="I21" s="94">
        <v>10</v>
      </c>
      <c r="J21" s="93">
        <v>2</v>
      </c>
      <c r="K21" s="288"/>
      <c r="L21" s="288"/>
      <c r="M21" s="288"/>
      <c r="N21" s="345"/>
      <c r="O21" s="118">
        <v>84.6</v>
      </c>
      <c r="P21" s="144">
        <v>46.2</v>
      </c>
      <c r="Q21" s="328"/>
      <c r="R21" s="328"/>
    </row>
    <row r="22" spans="1:18" ht="16.5" thickBot="1" x14ac:dyDescent="0.3">
      <c r="A22" s="286" t="s">
        <v>81</v>
      </c>
      <c r="B22" s="69" t="s">
        <v>6</v>
      </c>
      <c r="C22" s="70" t="s">
        <v>74</v>
      </c>
      <c r="D22" s="71" t="s">
        <v>50</v>
      </c>
      <c r="E22" s="72">
        <v>26</v>
      </c>
      <c r="F22" s="73">
        <v>23</v>
      </c>
      <c r="G22" s="75">
        <v>7</v>
      </c>
      <c r="H22" s="74">
        <v>9</v>
      </c>
      <c r="I22" s="74">
        <v>6</v>
      </c>
      <c r="J22" s="73">
        <v>1</v>
      </c>
      <c r="K22" s="288">
        <f>SUM(G22:G25)/SUM($F22:$F25)*100</f>
        <v>19.35483870967742</v>
      </c>
      <c r="L22" s="288">
        <f>SUM(H22:H25)/SUM($F22:$F25)*100</f>
        <v>39.784946236559136</v>
      </c>
      <c r="M22" s="288">
        <f>SUM(I22:I25)/SUM($F22:$F25)*100</f>
        <v>33.333333333333329</v>
      </c>
      <c r="N22" s="345">
        <f>SUM(J22:J25)/SUM($F22:$F25)*100</f>
        <v>7.5268817204301079</v>
      </c>
      <c r="O22" s="117">
        <v>69.599999999999994</v>
      </c>
      <c r="P22" s="142">
        <v>30.4</v>
      </c>
      <c r="Q22" s="327">
        <v>81</v>
      </c>
      <c r="R22" s="327">
        <v>41</v>
      </c>
    </row>
    <row r="23" spans="1:18" ht="16.5" thickBot="1" x14ac:dyDescent="0.3">
      <c r="A23" s="289"/>
      <c r="B23" s="76" t="s">
        <v>8</v>
      </c>
      <c r="C23" s="77" t="s">
        <v>74</v>
      </c>
      <c r="D23" s="78" t="s">
        <v>51</v>
      </c>
      <c r="E23" s="79">
        <v>26</v>
      </c>
      <c r="F23" s="80">
        <v>26</v>
      </c>
      <c r="G23" s="82">
        <v>3</v>
      </c>
      <c r="H23" s="81">
        <v>12</v>
      </c>
      <c r="I23" s="81">
        <v>8</v>
      </c>
      <c r="J23" s="80">
        <v>3</v>
      </c>
      <c r="K23" s="288"/>
      <c r="L23" s="288"/>
      <c r="M23" s="288"/>
      <c r="N23" s="345"/>
      <c r="O23" s="116">
        <v>88.5</v>
      </c>
      <c r="P23" s="143">
        <v>42.3</v>
      </c>
      <c r="Q23" s="329"/>
      <c r="R23" s="329"/>
    </row>
    <row r="24" spans="1:18" ht="16.5" thickBot="1" x14ac:dyDescent="0.3">
      <c r="A24" s="289"/>
      <c r="B24" s="76" t="s">
        <v>24</v>
      </c>
      <c r="C24" s="77" t="s">
        <v>74</v>
      </c>
      <c r="D24" s="78" t="s">
        <v>52</v>
      </c>
      <c r="E24" s="79">
        <v>28</v>
      </c>
      <c r="F24" s="80">
        <v>24</v>
      </c>
      <c r="G24" s="82">
        <v>4</v>
      </c>
      <c r="H24" s="81">
        <v>6</v>
      </c>
      <c r="I24" s="81">
        <v>12</v>
      </c>
      <c r="J24" s="80">
        <v>2</v>
      </c>
      <c r="K24" s="288"/>
      <c r="L24" s="288"/>
      <c r="M24" s="288"/>
      <c r="N24" s="345"/>
      <c r="O24" s="116">
        <v>83.3</v>
      </c>
      <c r="P24" s="143">
        <v>58.3</v>
      </c>
      <c r="Q24" s="329"/>
      <c r="R24" s="329"/>
    </row>
    <row r="25" spans="1:18" ht="16.5" thickBot="1" x14ac:dyDescent="0.3">
      <c r="A25" s="287"/>
      <c r="B25" s="89" t="s">
        <v>53</v>
      </c>
      <c r="C25" s="90" t="s">
        <v>74</v>
      </c>
      <c r="D25" s="91" t="s">
        <v>50</v>
      </c>
      <c r="E25" s="92">
        <v>21</v>
      </c>
      <c r="F25" s="93">
        <v>20</v>
      </c>
      <c r="G25" s="95">
        <v>4</v>
      </c>
      <c r="H25" s="94">
        <v>10</v>
      </c>
      <c r="I25" s="94">
        <v>5</v>
      </c>
      <c r="J25" s="93">
        <v>1</v>
      </c>
      <c r="K25" s="288"/>
      <c r="L25" s="288"/>
      <c r="M25" s="288"/>
      <c r="N25" s="345"/>
      <c r="O25" s="118">
        <v>80</v>
      </c>
      <c r="P25" s="144">
        <v>30</v>
      </c>
      <c r="Q25" s="328"/>
      <c r="R25" s="328"/>
    </row>
    <row r="26" spans="1:18" ht="16.5" thickBot="1" x14ac:dyDescent="0.3">
      <c r="A26" s="107" t="s">
        <v>82</v>
      </c>
      <c r="B26" s="108" t="s">
        <v>6</v>
      </c>
      <c r="C26" s="109" t="s">
        <v>74</v>
      </c>
      <c r="D26" s="110" t="s">
        <v>12</v>
      </c>
      <c r="E26" s="111">
        <v>14</v>
      </c>
      <c r="F26" s="112">
        <v>12</v>
      </c>
      <c r="G26" s="113">
        <v>5</v>
      </c>
      <c r="H26" s="114">
        <v>3</v>
      </c>
      <c r="I26" s="114">
        <v>0</v>
      </c>
      <c r="J26" s="112">
        <v>4</v>
      </c>
      <c r="K26" s="67">
        <f t="shared" ref="K26:N27" si="1">SUM(G26:G26)/SUM($F26:$F26)*100</f>
        <v>41.666666666666671</v>
      </c>
      <c r="L26" s="67">
        <f t="shared" si="1"/>
        <v>25</v>
      </c>
      <c r="M26" s="67">
        <f t="shared" si="1"/>
        <v>0</v>
      </c>
      <c r="N26" s="99">
        <f t="shared" si="1"/>
        <v>33.333333333333329</v>
      </c>
      <c r="O26" s="119">
        <v>58.3</v>
      </c>
      <c r="P26" s="141">
        <v>33.299999999999997</v>
      </c>
      <c r="Q26" s="226">
        <v>58.3</v>
      </c>
      <c r="R26" s="226">
        <v>33.299999999999997</v>
      </c>
    </row>
    <row r="27" spans="1:18" ht="16.5" thickBot="1" x14ac:dyDescent="0.3">
      <c r="A27" s="120" t="s">
        <v>83</v>
      </c>
      <c r="B27" s="121" t="s">
        <v>6</v>
      </c>
      <c r="C27" s="122" t="s">
        <v>74</v>
      </c>
      <c r="D27" s="123" t="s">
        <v>43</v>
      </c>
      <c r="E27" s="124">
        <v>22</v>
      </c>
      <c r="F27" s="125">
        <v>20</v>
      </c>
      <c r="G27" s="126">
        <v>13</v>
      </c>
      <c r="H27" s="127">
        <v>6</v>
      </c>
      <c r="I27" s="127">
        <v>1</v>
      </c>
      <c r="J27" s="125">
        <v>0</v>
      </c>
      <c r="K27" s="128">
        <f t="shared" si="1"/>
        <v>65</v>
      </c>
      <c r="L27" s="128">
        <f t="shared" si="1"/>
        <v>30</v>
      </c>
      <c r="M27" s="128">
        <f t="shared" si="1"/>
        <v>5</v>
      </c>
      <c r="N27" s="129">
        <f t="shared" si="1"/>
        <v>0</v>
      </c>
      <c r="O27" s="130">
        <v>35</v>
      </c>
      <c r="P27" s="145">
        <v>5</v>
      </c>
      <c r="Q27" s="227">
        <v>35</v>
      </c>
      <c r="R27" s="227">
        <v>5</v>
      </c>
    </row>
    <row r="28" spans="1:18" ht="16.5" thickBot="1" x14ac:dyDescent="0.3">
      <c r="A28" s="286" t="s">
        <v>84</v>
      </c>
      <c r="B28" s="69" t="s">
        <v>6</v>
      </c>
      <c r="C28" s="70" t="s">
        <v>74</v>
      </c>
      <c r="D28" s="71" t="s">
        <v>46</v>
      </c>
      <c r="E28" s="72">
        <v>19</v>
      </c>
      <c r="F28" s="73">
        <v>16</v>
      </c>
      <c r="G28" s="75">
        <v>1</v>
      </c>
      <c r="H28" s="74">
        <v>3</v>
      </c>
      <c r="I28" s="74">
        <v>4</v>
      </c>
      <c r="J28" s="73">
        <v>8</v>
      </c>
      <c r="K28" s="288">
        <f>SUM(G28:G29)/SUM($F28:$F29)*100</f>
        <v>14.285714285714285</v>
      </c>
      <c r="L28" s="288">
        <f>SUM(H28:H29)/SUM($F28:$F29)*100</f>
        <v>25</v>
      </c>
      <c r="M28" s="288">
        <f>SUM(I28:I29)/SUM($F28:$F29)*100</f>
        <v>28.571428571428569</v>
      </c>
      <c r="N28" s="345">
        <f>SUM(J28:J29)/SUM($F28:$F29)*100</f>
        <v>32.142857142857146</v>
      </c>
      <c r="O28" s="117">
        <v>93.8</v>
      </c>
      <c r="P28" s="142">
        <v>75</v>
      </c>
      <c r="Q28" s="327">
        <v>86</v>
      </c>
      <c r="R28" s="327">
        <v>61</v>
      </c>
    </row>
    <row r="29" spans="1:18" ht="16.5" thickBot="1" x14ac:dyDescent="0.3">
      <c r="A29" s="287"/>
      <c r="B29" s="89" t="s">
        <v>8</v>
      </c>
      <c r="C29" s="90" t="s">
        <v>74</v>
      </c>
      <c r="D29" s="91" t="s">
        <v>46</v>
      </c>
      <c r="E29" s="92">
        <v>16</v>
      </c>
      <c r="F29" s="93">
        <v>12</v>
      </c>
      <c r="G29" s="95">
        <v>3</v>
      </c>
      <c r="H29" s="94">
        <v>4</v>
      </c>
      <c r="I29" s="94">
        <v>4</v>
      </c>
      <c r="J29" s="93">
        <v>1</v>
      </c>
      <c r="K29" s="288"/>
      <c r="L29" s="288"/>
      <c r="M29" s="288"/>
      <c r="N29" s="345"/>
      <c r="O29" s="118">
        <v>75</v>
      </c>
      <c r="P29" s="144">
        <v>41.7</v>
      </c>
      <c r="Q29" s="328"/>
      <c r="R29" s="328"/>
    </row>
    <row r="30" spans="1:18" ht="16.5" thickBot="1" x14ac:dyDescent="0.3">
      <c r="A30" s="286" t="s">
        <v>85</v>
      </c>
      <c r="B30" s="69" t="s">
        <v>6</v>
      </c>
      <c r="C30" s="70" t="s">
        <v>74</v>
      </c>
      <c r="D30" s="71" t="s">
        <v>86</v>
      </c>
      <c r="E30" s="72">
        <v>25</v>
      </c>
      <c r="F30" s="73">
        <v>19</v>
      </c>
      <c r="G30" s="75">
        <v>7</v>
      </c>
      <c r="H30" s="74">
        <v>8</v>
      </c>
      <c r="I30" s="74">
        <v>4</v>
      </c>
      <c r="J30" s="73">
        <v>0</v>
      </c>
      <c r="K30" s="288">
        <f>SUM(G30:G31)/SUM($F30:$F31)*100</f>
        <v>22.727272727272727</v>
      </c>
      <c r="L30" s="288">
        <f>SUM(H30:H31)/SUM($F30:$F31)*100</f>
        <v>40.909090909090914</v>
      </c>
      <c r="M30" s="288">
        <f>SUM(I30:I31)/SUM($F30:$F31)*100</f>
        <v>31.818181818181817</v>
      </c>
      <c r="N30" s="345">
        <f>SUM(J30:J31)/SUM($F30:$F31)*100</f>
        <v>4.5454545454545459</v>
      </c>
      <c r="O30" s="117">
        <v>63.2</v>
      </c>
      <c r="P30" s="142">
        <v>21.1</v>
      </c>
      <c r="Q30" s="327">
        <v>77</v>
      </c>
      <c r="R30" s="327">
        <v>36</v>
      </c>
    </row>
    <row r="31" spans="1:18" ht="16.5" thickBot="1" x14ac:dyDescent="0.3">
      <c r="A31" s="287"/>
      <c r="B31" s="89" t="s">
        <v>8</v>
      </c>
      <c r="C31" s="90" t="s">
        <v>74</v>
      </c>
      <c r="D31" s="91" t="s">
        <v>87</v>
      </c>
      <c r="E31" s="92">
        <v>27</v>
      </c>
      <c r="F31" s="93">
        <v>25</v>
      </c>
      <c r="G31" s="95">
        <v>3</v>
      </c>
      <c r="H31" s="94">
        <v>10</v>
      </c>
      <c r="I31" s="94">
        <v>10</v>
      </c>
      <c r="J31" s="93">
        <v>2</v>
      </c>
      <c r="K31" s="288"/>
      <c r="L31" s="288"/>
      <c r="M31" s="288"/>
      <c r="N31" s="345"/>
      <c r="O31" s="118">
        <v>88</v>
      </c>
      <c r="P31" s="144">
        <v>48</v>
      </c>
      <c r="Q31" s="328"/>
      <c r="R31" s="328"/>
    </row>
    <row r="32" spans="1:18" ht="16.5" thickBot="1" x14ac:dyDescent="0.3">
      <c r="A32" s="286" t="s">
        <v>88</v>
      </c>
      <c r="B32" s="69" t="s">
        <v>6</v>
      </c>
      <c r="C32" s="70" t="s">
        <v>74</v>
      </c>
      <c r="D32" s="71" t="s">
        <v>14</v>
      </c>
      <c r="E32" s="72">
        <v>21</v>
      </c>
      <c r="F32" s="73">
        <v>21</v>
      </c>
      <c r="G32" s="75">
        <v>2</v>
      </c>
      <c r="H32" s="74">
        <v>8</v>
      </c>
      <c r="I32" s="74">
        <v>9</v>
      </c>
      <c r="J32" s="73">
        <v>2</v>
      </c>
      <c r="K32" s="288">
        <f>SUM(G32:G33)/SUM($F32:$F33)*100</f>
        <v>21.428571428571427</v>
      </c>
      <c r="L32" s="288">
        <f>SUM(H32:H33)/SUM($F32:$F33)*100</f>
        <v>40.476190476190474</v>
      </c>
      <c r="M32" s="288">
        <f>SUM(I32:I33)/SUM($F32:$F33)*100</f>
        <v>33.333333333333329</v>
      </c>
      <c r="N32" s="345">
        <f>SUM(J32:J33)/SUM($F32:$F33)*100</f>
        <v>4.7619047619047619</v>
      </c>
      <c r="O32" s="117">
        <v>90.5</v>
      </c>
      <c r="P32" s="142">
        <v>52.4</v>
      </c>
      <c r="Q32" s="327">
        <v>79</v>
      </c>
      <c r="R32" s="327">
        <v>38</v>
      </c>
    </row>
    <row r="33" spans="1:18" ht="16.5" thickBot="1" x14ac:dyDescent="0.3">
      <c r="A33" s="287"/>
      <c r="B33" s="89" t="s">
        <v>8</v>
      </c>
      <c r="C33" s="90" t="s">
        <v>74</v>
      </c>
      <c r="D33" s="91" t="s">
        <v>16</v>
      </c>
      <c r="E33" s="92">
        <v>21</v>
      </c>
      <c r="F33" s="93">
        <v>21</v>
      </c>
      <c r="G33" s="95">
        <v>7</v>
      </c>
      <c r="H33" s="94">
        <v>9</v>
      </c>
      <c r="I33" s="94">
        <v>5</v>
      </c>
      <c r="J33" s="93">
        <v>0</v>
      </c>
      <c r="K33" s="288"/>
      <c r="L33" s="288"/>
      <c r="M33" s="288"/>
      <c r="N33" s="345"/>
      <c r="O33" s="118">
        <v>66.7</v>
      </c>
      <c r="P33" s="144">
        <v>23.8</v>
      </c>
      <c r="Q33" s="328"/>
      <c r="R33" s="328"/>
    </row>
    <row r="34" spans="1:18" ht="16.5" thickBot="1" x14ac:dyDescent="0.3">
      <c r="A34" s="286" t="s">
        <v>89</v>
      </c>
      <c r="B34" s="69" t="s">
        <v>6</v>
      </c>
      <c r="C34" s="70" t="s">
        <v>74</v>
      </c>
      <c r="D34" s="71" t="s">
        <v>10</v>
      </c>
      <c r="E34" s="72">
        <v>13</v>
      </c>
      <c r="F34" s="73">
        <v>13</v>
      </c>
      <c r="G34" s="75">
        <v>4</v>
      </c>
      <c r="H34" s="74">
        <v>4</v>
      </c>
      <c r="I34" s="74">
        <v>5</v>
      </c>
      <c r="J34" s="73">
        <v>0</v>
      </c>
      <c r="K34" s="288">
        <f>SUM(G34:G35)/SUM($F34:$F35)*100</f>
        <v>19.35483870967742</v>
      </c>
      <c r="L34" s="288">
        <f>SUM(H34:H35)/SUM($F34:$F35)*100</f>
        <v>29.032258064516132</v>
      </c>
      <c r="M34" s="288">
        <f>SUM(I34:I35)/SUM($F34:$F35)*100</f>
        <v>41.935483870967744</v>
      </c>
      <c r="N34" s="345">
        <f>SUM(J34:J35)/SUM($F34:$F35)*100</f>
        <v>9.67741935483871</v>
      </c>
      <c r="O34" s="117">
        <v>69.2</v>
      </c>
      <c r="P34" s="142">
        <v>38.5</v>
      </c>
      <c r="Q34" s="327">
        <v>81</v>
      </c>
      <c r="R34" s="327">
        <v>52</v>
      </c>
    </row>
    <row r="35" spans="1:18" ht="16.5" thickBot="1" x14ac:dyDescent="0.3">
      <c r="A35" s="287"/>
      <c r="B35" s="89" t="s">
        <v>8</v>
      </c>
      <c r="C35" s="90" t="s">
        <v>74</v>
      </c>
      <c r="D35" s="91" t="s">
        <v>10</v>
      </c>
      <c r="E35" s="92">
        <v>18</v>
      </c>
      <c r="F35" s="93">
        <v>18</v>
      </c>
      <c r="G35" s="95">
        <v>2</v>
      </c>
      <c r="H35" s="94">
        <v>5</v>
      </c>
      <c r="I35" s="94">
        <v>8</v>
      </c>
      <c r="J35" s="93">
        <v>3</v>
      </c>
      <c r="K35" s="288"/>
      <c r="L35" s="288"/>
      <c r="M35" s="288"/>
      <c r="N35" s="345"/>
      <c r="O35" s="118">
        <v>88.9</v>
      </c>
      <c r="P35" s="144">
        <v>61.1</v>
      </c>
      <c r="Q35" s="328"/>
      <c r="R35" s="328"/>
    </row>
    <row r="36" spans="1:18" ht="16.5" thickBot="1" x14ac:dyDescent="0.3">
      <c r="A36" s="148" t="s">
        <v>90</v>
      </c>
      <c r="B36" s="149" t="s">
        <v>6</v>
      </c>
      <c r="C36" s="150" t="s">
        <v>74</v>
      </c>
      <c r="D36" s="151" t="s">
        <v>21</v>
      </c>
      <c r="E36" s="152">
        <v>20</v>
      </c>
      <c r="F36" s="153">
        <v>19</v>
      </c>
      <c r="G36" s="154">
        <v>2</v>
      </c>
      <c r="H36" s="155">
        <v>11</v>
      </c>
      <c r="I36" s="155">
        <v>3</v>
      </c>
      <c r="J36" s="153">
        <v>3</v>
      </c>
      <c r="K36" s="105">
        <f t="shared" ref="K36:N40" si="2">SUM(G36:G36)/SUM($F36:$F36)*100</f>
        <v>10.526315789473683</v>
      </c>
      <c r="L36" s="105">
        <f t="shared" si="2"/>
        <v>57.894736842105267</v>
      </c>
      <c r="M36" s="105">
        <f t="shared" si="2"/>
        <v>15.789473684210526</v>
      </c>
      <c r="N36" s="106">
        <f t="shared" si="2"/>
        <v>15.789473684210526</v>
      </c>
      <c r="O36" s="156">
        <v>89.5</v>
      </c>
      <c r="P36" s="157">
        <v>31.6</v>
      </c>
      <c r="Q36" s="226">
        <v>89.5</v>
      </c>
      <c r="R36" s="226">
        <v>31.6</v>
      </c>
    </row>
    <row r="37" spans="1:18" ht="16.5" thickBot="1" x14ac:dyDescent="0.3">
      <c r="A37" s="107" t="s">
        <v>91</v>
      </c>
      <c r="B37" s="108" t="s">
        <v>6</v>
      </c>
      <c r="C37" s="109" t="s">
        <v>74</v>
      </c>
      <c r="D37" s="110" t="s">
        <v>29</v>
      </c>
      <c r="E37" s="111">
        <v>21</v>
      </c>
      <c r="F37" s="112">
        <v>20</v>
      </c>
      <c r="G37" s="113">
        <v>5</v>
      </c>
      <c r="H37" s="114">
        <v>6</v>
      </c>
      <c r="I37" s="114">
        <v>5</v>
      </c>
      <c r="J37" s="112">
        <v>4</v>
      </c>
      <c r="K37" s="67">
        <f t="shared" si="2"/>
        <v>25</v>
      </c>
      <c r="L37" s="67">
        <f t="shared" si="2"/>
        <v>30</v>
      </c>
      <c r="M37" s="67">
        <f t="shared" si="2"/>
        <v>25</v>
      </c>
      <c r="N37" s="99">
        <f t="shared" si="2"/>
        <v>20</v>
      </c>
      <c r="O37" s="119">
        <v>75</v>
      </c>
      <c r="P37" s="141">
        <v>45</v>
      </c>
      <c r="Q37" s="226">
        <v>75</v>
      </c>
      <c r="R37" s="226">
        <v>45</v>
      </c>
    </row>
    <row r="38" spans="1:18" ht="16.5" thickBot="1" x14ac:dyDescent="0.3">
      <c r="A38" s="120" t="s">
        <v>92</v>
      </c>
      <c r="B38" s="121" t="s">
        <v>6</v>
      </c>
      <c r="C38" s="122" t="s">
        <v>74</v>
      </c>
      <c r="D38" s="123" t="s">
        <v>27</v>
      </c>
      <c r="E38" s="124">
        <v>19</v>
      </c>
      <c r="F38" s="125">
        <v>17</v>
      </c>
      <c r="G38" s="126">
        <v>1</v>
      </c>
      <c r="H38" s="127">
        <v>4</v>
      </c>
      <c r="I38" s="127">
        <v>8</v>
      </c>
      <c r="J38" s="125">
        <v>4</v>
      </c>
      <c r="K38" s="128">
        <f t="shared" si="2"/>
        <v>5.8823529411764701</v>
      </c>
      <c r="L38" s="128">
        <f t="shared" si="2"/>
        <v>23.52941176470588</v>
      </c>
      <c r="M38" s="128">
        <f t="shared" si="2"/>
        <v>47.058823529411761</v>
      </c>
      <c r="N38" s="129">
        <f t="shared" si="2"/>
        <v>23.52941176470588</v>
      </c>
      <c r="O38" s="130">
        <v>94.1</v>
      </c>
      <c r="P38" s="145">
        <v>70.599999999999994</v>
      </c>
      <c r="Q38" s="228">
        <v>94.1</v>
      </c>
      <c r="R38" s="228">
        <v>70.599999999999994</v>
      </c>
    </row>
    <row r="39" spans="1:18" ht="16.5" thickBot="1" x14ac:dyDescent="0.3">
      <c r="A39" s="107" t="s">
        <v>93</v>
      </c>
      <c r="B39" s="108" t="s">
        <v>6</v>
      </c>
      <c r="C39" s="109" t="s">
        <v>74</v>
      </c>
      <c r="D39" s="110" t="s">
        <v>45</v>
      </c>
      <c r="E39" s="111">
        <v>8</v>
      </c>
      <c r="F39" s="112">
        <v>8</v>
      </c>
      <c r="G39" s="113">
        <v>2</v>
      </c>
      <c r="H39" s="114">
        <v>3</v>
      </c>
      <c r="I39" s="114">
        <v>3</v>
      </c>
      <c r="J39" s="112">
        <v>0</v>
      </c>
      <c r="K39" s="67">
        <f t="shared" si="2"/>
        <v>25</v>
      </c>
      <c r="L39" s="67">
        <f t="shared" si="2"/>
        <v>37.5</v>
      </c>
      <c r="M39" s="67">
        <f t="shared" si="2"/>
        <v>37.5</v>
      </c>
      <c r="N39" s="99">
        <f t="shared" si="2"/>
        <v>0</v>
      </c>
      <c r="O39" s="119">
        <v>75</v>
      </c>
      <c r="P39" s="141">
        <v>37.5</v>
      </c>
      <c r="Q39" s="226">
        <v>75</v>
      </c>
      <c r="R39" s="226">
        <v>37.5</v>
      </c>
    </row>
    <row r="40" spans="1:18" ht="16.5" thickBot="1" x14ac:dyDescent="0.3">
      <c r="A40" s="120" t="s">
        <v>94</v>
      </c>
      <c r="B40" s="121" t="s">
        <v>6</v>
      </c>
      <c r="C40" s="122" t="s">
        <v>74</v>
      </c>
      <c r="D40" s="123" t="s">
        <v>36</v>
      </c>
      <c r="E40" s="124">
        <v>16</v>
      </c>
      <c r="F40" s="125">
        <v>15</v>
      </c>
      <c r="G40" s="126">
        <v>1</v>
      </c>
      <c r="H40" s="127">
        <v>6</v>
      </c>
      <c r="I40" s="127">
        <v>4</v>
      </c>
      <c r="J40" s="125">
        <v>4</v>
      </c>
      <c r="K40" s="128">
        <f t="shared" si="2"/>
        <v>6.666666666666667</v>
      </c>
      <c r="L40" s="128">
        <f t="shared" si="2"/>
        <v>40</v>
      </c>
      <c r="M40" s="128">
        <f t="shared" si="2"/>
        <v>26.666666666666668</v>
      </c>
      <c r="N40" s="129">
        <f t="shared" si="2"/>
        <v>26.666666666666668</v>
      </c>
      <c r="O40" s="130">
        <v>93.3</v>
      </c>
      <c r="P40" s="145">
        <v>53.3</v>
      </c>
      <c r="Q40" s="229">
        <v>93.3</v>
      </c>
      <c r="R40" s="229">
        <v>53.3</v>
      </c>
    </row>
    <row r="41" spans="1:18" ht="16.5" thickBot="1" x14ac:dyDescent="0.3">
      <c r="A41" s="286" t="s">
        <v>95</v>
      </c>
      <c r="B41" s="69" t="s">
        <v>6</v>
      </c>
      <c r="C41" s="70" t="s">
        <v>74</v>
      </c>
      <c r="D41" s="71" t="s">
        <v>22</v>
      </c>
      <c r="E41" s="72">
        <v>24</v>
      </c>
      <c r="F41" s="73">
        <v>24</v>
      </c>
      <c r="G41" s="75">
        <v>6</v>
      </c>
      <c r="H41" s="74">
        <v>12</v>
      </c>
      <c r="I41" s="74">
        <v>4</v>
      </c>
      <c r="J41" s="73">
        <v>2</v>
      </c>
      <c r="K41" s="288">
        <f>SUM(G41:G43)/SUM($F41:$F43)*100</f>
        <v>20.588235294117645</v>
      </c>
      <c r="L41" s="288">
        <f>SUM(H41:H43)/SUM($F41:$F43)*100</f>
        <v>38.235294117647058</v>
      </c>
      <c r="M41" s="288">
        <f>SUM(I41:I43)/SUM($F41:$F43)*100</f>
        <v>27.941176470588236</v>
      </c>
      <c r="N41" s="345">
        <f>SUM(J41:J43)/SUM($F41:$F43)*100</f>
        <v>13.23529411764706</v>
      </c>
      <c r="O41" s="117">
        <v>75</v>
      </c>
      <c r="P41" s="142">
        <v>25</v>
      </c>
      <c r="Q41" s="327">
        <v>79</v>
      </c>
      <c r="R41" s="327">
        <v>41</v>
      </c>
    </row>
    <row r="42" spans="1:18" ht="16.5" thickBot="1" x14ac:dyDescent="0.3">
      <c r="A42" s="289"/>
      <c r="B42" s="76" t="s">
        <v>8</v>
      </c>
      <c r="C42" s="77" t="s">
        <v>74</v>
      </c>
      <c r="D42" s="78" t="s">
        <v>23</v>
      </c>
      <c r="E42" s="79">
        <v>24</v>
      </c>
      <c r="F42" s="80">
        <v>21</v>
      </c>
      <c r="G42" s="82">
        <v>3</v>
      </c>
      <c r="H42" s="81">
        <v>6</v>
      </c>
      <c r="I42" s="81">
        <v>7</v>
      </c>
      <c r="J42" s="80">
        <v>5</v>
      </c>
      <c r="K42" s="288"/>
      <c r="L42" s="288"/>
      <c r="M42" s="288"/>
      <c r="N42" s="345"/>
      <c r="O42" s="116">
        <v>85.7</v>
      </c>
      <c r="P42" s="143">
        <v>57.1</v>
      </c>
      <c r="Q42" s="329"/>
      <c r="R42" s="329"/>
    </row>
    <row r="43" spans="1:18" ht="16.5" thickBot="1" x14ac:dyDescent="0.3">
      <c r="A43" s="287"/>
      <c r="B43" s="89" t="s">
        <v>24</v>
      </c>
      <c r="C43" s="90" t="s">
        <v>74</v>
      </c>
      <c r="D43" s="91" t="s">
        <v>25</v>
      </c>
      <c r="E43" s="92">
        <v>24</v>
      </c>
      <c r="F43" s="93">
        <v>23</v>
      </c>
      <c r="G43" s="95">
        <v>5</v>
      </c>
      <c r="H43" s="94">
        <v>8</v>
      </c>
      <c r="I43" s="94">
        <v>8</v>
      </c>
      <c r="J43" s="93">
        <v>2</v>
      </c>
      <c r="K43" s="288"/>
      <c r="L43" s="288"/>
      <c r="M43" s="288"/>
      <c r="N43" s="345"/>
      <c r="O43" s="118">
        <v>78.3</v>
      </c>
      <c r="P43" s="144">
        <v>43.5</v>
      </c>
      <c r="Q43" s="328"/>
      <c r="R43" s="328"/>
    </row>
    <row r="44" spans="1:18" ht="16.5" thickBot="1" x14ac:dyDescent="0.3">
      <c r="A44" s="286" t="s">
        <v>96</v>
      </c>
      <c r="B44" s="69" t="s">
        <v>37</v>
      </c>
      <c r="C44" s="70" t="s">
        <v>74</v>
      </c>
      <c r="D44" s="71" t="s">
        <v>97</v>
      </c>
      <c r="E44" s="72">
        <v>19</v>
      </c>
      <c r="F44" s="73">
        <v>16</v>
      </c>
      <c r="G44" s="75">
        <v>2</v>
      </c>
      <c r="H44" s="74">
        <v>8</v>
      </c>
      <c r="I44" s="74">
        <v>6</v>
      </c>
      <c r="J44" s="73">
        <v>0</v>
      </c>
      <c r="K44" s="288">
        <f>SUM(G44:G45)/SUM($F44:$F45)*100</f>
        <v>9.67741935483871</v>
      </c>
      <c r="L44" s="288">
        <f>SUM(H44:H45)/SUM($F44:$F45)*100</f>
        <v>48.387096774193552</v>
      </c>
      <c r="M44" s="288">
        <f>SUM(I44:I45)/SUM($F44:$F45)*100</f>
        <v>35.483870967741936</v>
      </c>
      <c r="N44" s="345">
        <f>SUM(J44:J45)/SUM($F44:$F45)*100</f>
        <v>6.4516129032258061</v>
      </c>
      <c r="O44" s="117">
        <v>87.5</v>
      </c>
      <c r="P44" s="142">
        <v>37.5</v>
      </c>
      <c r="Q44" s="327">
        <v>90</v>
      </c>
      <c r="R44" s="327">
        <v>42</v>
      </c>
    </row>
    <row r="45" spans="1:18" ht="16.5" thickBot="1" x14ac:dyDescent="0.3">
      <c r="A45" s="287"/>
      <c r="B45" s="89" t="s">
        <v>98</v>
      </c>
      <c r="C45" s="90" t="s">
        <v>74</v>
      </c>
      <c r="D45" s="91" t="s">
        <v>34</v>
      </c>
      <c r="E45" s="92">
        <v>15</v>
      </c>
      <c r="F45" s="93">
        <v>15</v>
      </c>
      <c r="G45" s="95">
        <v>1</v>
      </c>
      <c r="H45" s="94">
        <v>7</v>
      </c>
      <c r="I45" s="94">
        <v>5</v>
      </c>
      <c r="J45" s="93">
        <v>2</v>
      </c>
      <c r="K45" s="288"/>
      <c r="L45" s="288"/>
      <c r="M45" s="288"/>
      <c r="N45" s="345"/>
      <c r="O45" s="118">
        <v>93.3</v>
      </c>
      <c r="P45" s="144">
        <v>46.7</v>
      </c>
      <c r="Q45" s="328"/>
      <c r="R45" s="328"/>
    </row>
    <row r="46" spans="1:18" ht="16.5" thickBot="1" x14ac:dyDescent="0.3">
      <c r="A46" s="120" t="s">
        <v>99</v>
      </c>
      <c r="B46" s="121" t="s">
        <v>6</v>
      </c>
      <c r="C46" s="122" t="s">
        <v>74</v>
      </c>
      <c r="D46" s="123" t="s">
        <v>20</v>
      </c>
      <c r="E46" s="124">
        <v>10</v>
      </c>
      <c r="F46" s="125">
        <v>10</v>
      </c>
      <c r="G46" s="126">
        <v>1</v>
      </c>
      <c r="H46" s="127">
        <v>8</v>
      </c>
      <c r="I46" s="127">
        <v>1</v>
      </c>
      <c r="J46" s="125">
        <v>0</v>
      </c>
      <c r="K46" s="128">
        <f t="shared" ref="K46:N49" si="3">SUM(G46:G46)/SUM($F46:$F46)*100</f>
        <v>10</v>
      </c>
      <c r="L46" s="128">
        <f t="shared" si="3"/>
        <v>80</v>
      </c>
      <c r="M46" s="128">
        <f t="shared" si="3"/>
        <v>10</v>
      </c>
      <c r="N46" s="129">
        <f t="shared" si="3"/>
        <v>0</v>
      </c>
      <c r="O46" s="130">
        <v>90</v>
      </c>
      <c r="P46" s="145">
        <v>10</v>
      </c>
      <c r="Q46" s="230">
        <v>90</v>
      </c>
      <c r="R46" s="230">
        <v>10</v>
      </c>
    </row>
    <row r="47" spans="1:18" ht="16.5" thickBot="1" x14ac:dyDescent="0.3">
      <c r="A47" s="107" t="s">
        <v>100</v>
      </c>
      <c r="B47" s="108" t="s">
        <v>6</v>
      </c>
      <c r="C47" s="109" t="s">
        <v>74</v>
      </c>
      <c r="D47" s="110" t="s">
        <v>54</v>
      </c>
      <c r="E47" s="111">
        <v>19</v>
      </c>
      <c r="F47" s="112">
        <v>17</v>
      </c>
      <c r="G47" s="113">
        <v>1</v>
      </c>
      <c r="H47" s="114">
        <v>6</v>
      </c>
      <c r="I47" s="114">
        <v>9</v>
      </c>
      <c r="J47" s="112">
        <v>1</v>
      </c>
      <c r="K47" s="67">
        <f t="shared" si="3"/>
        <v>5.8823529411764701</v>
      </c>
      <c r="L47" s="67">
        <f t="shared" si="3"/>
        <v>35.294117647058826</v>
      </c>
      <c r="M47" s="67">
        <f t="shared" si="3"/>
        <v>52.941176470588239</v>
      </c>
      <c r="N47" s="99">
        <f t="shared" si="3"/>
        <v>5.8823529411764701</v>
      </c>
      <c r="O47" s="119">
        <v>94.1</v>
      </c>
      <c r="P47" s="141">
        <v>58.8</v>
      </c>
      <c r="Q47" s="226">
        <v>94.1</v>
      </c>
      <c r="R47" s="226">
        <v>58.8</v>
      </c>
    </row>
    <row r="48" spans="1:18" ht="16.5" thickBot="1" x14ac:dyDescent="0.3">
      <c r="A48" s="107" t="s">
        <v>101</v>
      </c>
      <c r="B48" s="108" t="s">
        <v>6</v>
      </c>
      <c r="C48" s="109" t="s">
        <v>74</v>
      </c>
      <c r="D48" s="110" t="s">
        <v>19</v>
      </c>
      <c r="E48" s="111">
        <v>4</v>
      </c>
      <c r="F48" s="112">
        <v>4</v>
      </c>
      <c r="G48" s="113">
        <v>0</v>
      </c>
      <c r="H48" s="114">
        <v>4</v>
      </c>
      <c r="I48" s="114">
        <v>0</v>
      </c>
      <c r="J48" s="112">
        <v>0</v>
      </c>
      <c r="K48" s="67">
        <f t="shared" si="3"/>
        <v>0</v>
      </c>
      <c r="L48" s="67">
        <f t="shared" si="3"/>
        <v>100</v>
      </c>
      <c r="M48" s="67">
        <f t="shared" si="3"/>
        <v>0</v>
      </c>
      <c r="N48" s="99">
        <f t="shared" si="3"/>
        <v>0</v>
      </c>
      <c r="O48" s="119">
        <v>100</v>
      </c>
      <c r="P48" s="141">
        <v>0</v>
      </c>
      <c r="Q48" s="226">
        <v>100</v>
      </c>
      <c r="R48" s="226">
        <v>0</v>
      </c>
    </row>
    <row r="49" spans="1:18" ht="16.5" thickBot="1" x14ac:dyDescent="0.3">
      <c r="A49" s="120" t="s">
        <v>102</v>
      </c>
      <c r="B49" s="121" t="s">
        <v>6</v>
      </c>
      <c r="C49" s="122" t="s">
        <v>74</v>
      </c>
      <c r="D49" s="123" t="s">
        <v>32</v>
      </c>
      <c r="E49" s="124">
        <v>17</v>
      </c>
      <c r="F49" s="125">
        <v>16</v>
      </c>
      <c r="G49" s="126">
        <v>3</v>
      </c>
      <c r="H49" s="127">
        <v>6</v>
      </c>
      <c r="I49" s="127">
        <v>5</v>
      </c>
      <c r="J49" s="125">
        <v>2</v>
      </c>
      <c r="K49" s="128">
        <f t="shared" si="3"/>
        <v>18.75</v>
      </c>
      <c r="L49" s="128">
        <f t="shared" si="3"/>
        <v>37.5</v>
      </c>
      <c r="M49" s="128">
        <f t="shared" si="3"/>
        <v>31.25</v>
      </c>
      <c r="N49" s="129">
        <f t="shared" si="3"/>
        <v>12.5</v>
      </c>
      <c r="O49" s="130">
        <v>81.3</v>
      </c>
      <c r="P49" s="145">
        <v>43.8</v>
      </c>
      <c r="Q49" s="229">
        <v>81.3</v>
      </c>
      <c r="R49" s="229">
        <v>43.8</v>
      </c>
    </row>
    <row r="50" spans="1:18" ht="16.5" thickBot="1" x14ac:dyDescent="0.3">
      <c r="A50" s="286" t="s">
        <v>103</v>
      </c>
      <c r="B50" s="69" t="s">
        <v>6</v>
      </c>
      <c r="C50" s="70" t="s">
        <v>74</v>
      </c>
      <c r="D50" s="71" t="s">
        <v>104</v>
      </c>
      <c r="E50" s="72">
        <v>20</v>
      </c>
      <c r="F50" s="73">
        <v>16</v>
      </c>
      <c r="G50" s="75">
        <v>2</v>
      </c>
      <c r="H50" s="74">
        <v>3</v>
      </c>
      <c r="I50" s="74">
        <v>8</v>
      </c>
      <c r="J50" s="73">
        <v>3</v>
      </c>
      <c r="K50" s="288">
        <f>SUM(G50:G51)/SUM($F50:$F51)*100</f>
        <v>14.705882352941178</v>
      </c>
      <c r="L50" s="288">
        <f>SUM(H50:H51)/SUM($F50:$F51)*100</f>
        <v>38.235294117647058</v>
      </c>
      <c r="M50" s="288">
        <f>SUM(I50:I51)/SUM($F50:$F51)*100</f>
        <v>32.352941176470587</v>
      </c>
      <c r="N50" s="345">
        <f>SUM(J50:J51)/SUM($F50:$F51)*100</f>
        <v>14.705882352941178</v>
      </c>
      <c r="O50" s="117">
        <v>87.5</v>
      </c>
      <c r="P50" s="142">
        <v>68.8</v>
      </c>
      <c r="Q50" s="327">
        <v>85</v>
      </c>
      <c r="R50" s="327">
        <v>47</v>
      </c>
    </row>
    <row r="51" spans="1:18" ht="16.5" thickBot="1" x14ac:dyDescent="0.3">
      <c r="A51" s="287"/>
      <c r="B51" s="89" t="s">
        <v>8</v>
      </c>
      <c r="C51" s="90" t="s">
        <v>74</v>
      </c>
      <c r="D51" s="91" t="s">
        <v>104</v>
      </c>
      <c r="E51" s="92">
        <v>18</v>
      </c>
      <c r="F51" s="93">
        <v>18</v>
      </c>
      <c r="G51" s="95">
        <v>3</v>
      </c>
      <c r="H51" s="94">
        <v>10</v>
      </c>
      <c r="I51" s="94">
        <v>3</v>
      </c>
      <c r="J51" s="93">
        <v>2</v>
      </c>
      <c r="K51" s="288"/>
      <c r="L51" s="288"/>
      <c r="M51" s="288"/>
      <c r="N51" s="345"/>
      <c r="O51" s="118">
        <v>83.3</v>
      </c>
      <c r="P51" s="144">
        <v>27.8</v>
      </c>
      <c r="Q51" s="328"/>
      <c r="R51" s="328"/>
    </row>
    <row r="52" spans="1:18" ht="16.5" thickBot="1" x14ac:dyDescent="0.3">
      <c r="A52" s="120" t="s">
        <v>105</v>
      </c>
      <c r="B52" s="121" t="s">
        <v>6</v>
      </c>
      <c r="C52" s="122" t="s">
        <v>74</v>
      </c>
      <c r="D52" s="123" t="s">
        <v>49</v>
      </c>
      <c r="E52" s="124">
        <v>9</v>
      </c>
      <c r="F52" s="125">
        <v>9</v>
      </c>
      <c r="G52" s="126">
        <v>2</v>
      </c>
      <c r="H52" s="127">
        <v>4</v>
      </c>
      <c r="I52" s="127">
        <v>2</v>
      </c>
      <c r="J52" s="125">
        <v>1</v>
      </c>
      <c r="K52" s="128">
        <f t="shared" ref="K52:N55" si="4">SUM(G52:G52)/SUM($F52:$F52)*100</f>
        <v>22.222222222222221</v>
      </c>
      <c r="L52" s="128">
        <f t="shared" si="4"/>
        <v>44.444444444444443</v>
      </c>
      <c r="M52" s="128">
        <f t="shared" si="4"/>
        <v>22.222222222222221</v>
      </c>
      <c r="N52" s="129">
        <f t="shared" si="4"/>
        <v>11.111111111111111</v>
      </c>
      <c r="O52" s="130">
        <v>77.8</v>
      </c>
      <c r="P52" s="145">
        <v>33.299999999999997</v>
      </c>
      <c r="Q52" s="231">
        <v>77.8</v>
      </c>
      <c r="R52" s="231">
        <v>33.299999999999997</v>
      </c>
    </row>
    <row r="53" spans="1:18" ht="16.5" thickBot="1" x14ac:dyDescent="0.3">
      <c r="A53" s="107" t="s">
        <v>106</v>
      </c>
      <c r="B53" s="108" t="s">
        <v>6</v>
      </c>
      <c r="C53" s="109" t="s">
        <v>74</v>
      </c>
      <c r="D53" s="110" t="s">
        <v>47</v>
      </c>
      <c r="E53" s="111">
        <v>2</v>
      </c>
      <c r="F53" s="112">
        <v>2</v>
      </c>
      <c r="G53" s="113">
        <v>0</v>
      </c>
      <c r="H53" s="114">
        <v>1</v>
      </c>
      <c r="I53" s="114">
        <v>0</v>
      </c>
      <c r="J53" s="112">
        <v>1</v>
      </c>
      <c r="K53" s="67">
        <f t="shared" si="4"/>
        <v>0</v>
      </c>
      <c r="L53" s="67">
        <f t="shared" si="4"/>
        <v>50</v>
      </c>
      <c r="M53" s="67">
        <f t="shared" si="4"/>
        <v>0</v>
      </c>
      <c r="N53" s="99">
        <f t="shared" si="4"/>
        <v>50</v>
      </c>
      <c r="O53" s="119">
        <v>100</v>
      </c>
      <c r="P53" s="141">
        <v>50</v>
      </c>
      <c r="Q53" s="226">
        <v>100</v>
      </c>
      <c r="R53" s="226">
        <v>50</v>
      </c>
    </row>
    <row r="54" spans="1:18" ht="16.5" thickBot="1" x14ac:dyDescent="0.3">
      <c r="A54" s="120" t="s">
        <v>107</v>
      </c>
      <c r="B54" s="121" t="s">
        <v>6</v>
      </c>
      <c r="C54" s="122" t="s">
        <v>74</v>
      </c>
      <c r="D54" s="123" t="s">
        <v>40</v>
      </c>
      <c r="E54" s="124">
        <v>11</v>
      </c>
      <c r="F54" s="125">
        <v>11</v>
      </c>
      <c r="G54" s="126">
        <v>0</v>
      </c>
      <c r="H54" s="127">
        <v>3</v>
      </c>
      <c r="I54" s="127">
        <v>2</v>
      </c>
      <c r="J54" s="125">
        <v>6</v>
      </c>
      <c r="K54" s="128">
        <f t="shared" si="4"/>
        <v>0</v>
      </c>
      <c r="L54" s="128">
        <f t="shared" si="4"/>
        <v>27.27272727272727</v>
      </c>
      <c r="M54" s="128">
        <f t="shared" si="4"/>
        <v>18.181818181818183</v>
      </c>
      <c r="N54" s="129">
        <f t="shared" si="4"/>
        <v>54.54545454545454</v>
      </c>
      <c r="O54" s="130">
        <v>100</v>
      </c>
      <c r="P54" s="145">
        <v>72.7</v>
      </c>
      <c r="Q54" s="228">
        <v>100</v>
      </c>
      <c r="R54" s="228">
        <v>72.7</v>
      </c>
    </row>
    <row r="55" spans="1:18" ht="16.5" thickBot="1" x14ac:dyDescent="0.3">
      <c r="A55" s="131" t="s">
        <v>108</v>
      </c>
      <c r="B55" s="132" t="s">
        <v>6</v>
      </c>
      <c r="C55" s="133" t="s">
        <v>74</v>
      </c>
      <c r="D55" s="134" t="s">
        <v>28</v>
      </c>
      <c r="E55" s="135">
        <v>5</v>
      </c>
      <c r="F55" s="136">
        <v>5</v>
      </c>
      <c r="G55" s="137">
        <v>0</v>
      </c>
      <c r="H55" s="138">
        <v>3</v>
      </c>
      <c r="I55" s="138">
        <v>2</v>
      </c>
      <c r="J55" s="136">
        <v>0</v>
      </c>
      <c r="K55" s="139">
        <f t="shared" si="4"/>
        <v>0</v>
      </c>
      <c r="L55" s="139">
        <f t="shared" si="4"/>
        <v>60</v>
      </c>
      <c r="M55" s="139">
        <f t="shared" si="4"/>
        <v>40</v>
      </c>
      <c r="N55" s="140">
        <f t="shared" si="4"/>
        <v>0</v>
      </c>
      <c r="O55" s="158">
        <v>100</v>
      </c>
      <c r="P55" s="159">
        <v>40</v>
      </c>
      <c r="Q55" s="225">
        <v>100</v>
      </c>
      <c r="R55" s="225">
        <v>40</v>
      </c>
    </row>
    <row r="56" spans="1:18" ht="16.5" thickBot="1" x14ac:dyDescent="0.3">
      <c r="A56" s="286" t="s">
        <v>109</v>
      </c>
      <c r="B56" s="69" t="s">
        <v>6</v>
      </c>
      <c r="C56" s="70" t="s">
        <v>74</v>
      </c>
      <c r="D56" s="71" t="s">
        <v>39</v>
      </c>
      <c r="E56" s="72">
        <v>28</v>
      </c>
      <c r="F56" s="73">
        <v>27</v>
      </c>
      <c r="G56" s="75">
        <v>5</v>
      </c>
      <c r="H56" s="74">
        <v>14</v>
      </c>
      <c r="I56" s="74">
        <v>6</v>
      </c>
      <c r="J56" s="73">
        <v>2</v>
      </c>
      <c r="K56" s="288">
        <f>SUM(G56:G57)/SUM($F56:$F57)*100</f>
        <v>17.391304347826086</v>
      </c>
      <c r="L56" s="288">
        <f>SUM(H56:H57)/SUM($F56:$F57)*100</f>
        <v>58.695652173913047</v>
      </c>
      <c r="M56" s="288">
        <f>SUM(I56:I57)/SUM($F56:$F57)*100</f>
        <v>19.565217391304348</v>
      </c>
      <c r="N56" s="345">
        <f>SUM(J56:J57)/SUM($F56:$F57)*100</f>
        <v>4.3478260869565215</v>
      </c>
      <c r="O56" s="117">
        <v>81.5</v>
      </c>
      <c r="P56" s="142">
        <v>29.6</v>
      </c>
      <c r="Q56" s="327">
        <v>83</v>
      </c>
      <c r="R56" s="327">
        <v>24</v>
      </c>
    </row>
    <row r="57" spans="1:18" ht="16.5" thickBot="1" x14ac:dyDescent="0.3">
      <c r="A57" s="287"/>
      <c r="B57" s="89" t="s">
        <v>8</v>
      </c>
      <c r="C57" s="90" t="s">
        <v>74</v>
      </c>
      <c r="D57" s="91" t="s">
        <v>39</v>
      </c>
      <c r="E57" s="92">
        <v>21</v>
      </c>
      <c r="F57" s="93">
        <v>19</v>
      </c>
      <c r="G57" s="95">
        <v>3</v>
      </c>
      <c r="H57" s="94">
        <v>13</v>
      </c>
      <c r="I57" s="94">
        <v>3</v>
      </c>
      <c r="J57" s="93">
        <v>0</v>
      </c>
      <c r="K57" s="288"/>
      <c r="L57" s="288"/>
      <c r="M57" s="288"/>
      <c r="N57" s="345"/>
      <c r="O57" s="118">
        <v>84.2</v>
      </c>
      <c r="P57" s="144">
        <v>15.8</v>
      </c>
      <c r="Q57" s="328"/>
      <c r="R57" s="328"/>
    </row>
    <row r="58" spans="1:18" ht="15.75" x14ac:dyDescent="0.25">
      <c r="A58" s="339" t="s">
        <v>113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117">
        <v>83</v>
      </c>
      <c r="P58" s="117">
        <v>46</v>
      </c>
      <c r="Q58" s="162"/>
      <c r="R58" s="162"/>
    </row>
    <row r="59" spans="1:18" ht="16.5" thickBot="1" x14ac:dyDescent="0.3">
      <c r="A59" s="341" t="s">
        <v>114</v>
      </c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118"/>
      <c r="P59" s="118"/>
      <c r="Q59" s="162"/>
      <c r="R59" s="162"/>
    </row>
  </sheetData>
  <mergeCells count="108">
    <mergeCell ref="A4:D7"/>
    <mergeCell ref="E4:E8"/>
    <mergeCell ref="F4:F8"/>
    <mergeCell ref="G4:J6"/>
    <mergeCell ref="K4:N6"/>
    <mergeCell ref="A8:A9"/>
    <mergeCell ref="B8:B9"/>
    <mergeCell ref="C8:C9"/>
    <mergeCell ref="D8:D9"/>
    <mergeCell ref="G8:J8"/>
    <mergeCell ref="K8:N8"/>
    <mergeCell ref="A11:A13"/>
    <mergeCell ref="K11:K13"/>
    <mergeCell ref="L11:L13"/>
    <mergeCell ref="M11:M13"/>
    <mergeCell ref="N11:N13"/>
    <mergeCell ref="A14:A15"/>
    <mergeCell ref="K14:K15"/>
    <mergeCell ref="L14:L15"/>
    <mergeCell ref="M14:M15"/>
    <mergeCell ref="N14:N15"/>
    <mergeCell ref="A17:A19"/>
    <mergeCell ref="K17:K19"/>
    <mergeCell ref="L17:L19"/>
    <mergeCell ref="M17:M19"/>
    <mergeCell ref="N17:N19"/>
    <mergeCell ref="A20:A21"/>
    <mergeCell ref="K20:K21"/>
    <mergeCell ref="L20:L21"/>
    <mergeCell ref="M20:M21"/>
    <mergeCell ref="N20:N21"/>
    <mergeCell ref="A22:A25"/>
    <mergeCell ref="K22:K25"/>
    <mergeCell ref="L22:L25"/>
    <mergeCell ref="M22:M25"/>
    <mergeCell ref="N22:N25"/>
    <mergeCell ref="A28:A29"/>
    <mergeCell ref="K28:K29"/>
    <mergeCell ref="L28:L29"/>
    <mergeCell ref="M28:M29"/>
    <mergeCell ref="N28:N29"/>
    <mergeCell ref="A30:A31"/>
    <mergeCell ref="K30:K31"/>
    <mergeCell ref="L30:L31"/>
    <mergeCell ref="M30:M31"/>
    <mergeCell ref="N30:N31"/>
    <mergeCell ref="N41:N43"/>
    <mergeCell ref="A44:A45"/>
    <mergeCell ref="K44:K45"/>
    <mergeCell ref="L44:L45"/>
    <mergeCell ref="M44:M45"/>
    <mergeCell ref="N44:N45"/>
    <mergeCell ref="A32:A33"/>
    <mergeCell ref="K32:K33"/>
    <mergeCell ref="L32:L33"/>
    <mergeCell ref="M32:M33"/>
    <mergeCell ref="N32:N33"/>
    <mergeCell ref="A34:A35"/>
    <mergeCell ref="K34:K35"/>
    <mergeCell ref="L34:L35"/>
    <mergeCell ref="M34:M35"/>
    <mergeCell ref="N34:N35"/>
    <mergeCell ref="A2:P3"/>
    <mergeCell ref="O4:O9"/>
    <mergeCell ref="P4:P9"/>
    <mergeCell ref="A58:N58"/>
    <mergeCell ref="A59:N59"/>
    <mergeCell ref="Q8:R8"/>
    <mergeCell ref="Q11:Q13"/>
    <mergeCell ref="R11:R13"/>
    <mergeCell ref="Q14:Q15"/>
    <mergeCell ref="R14:R15"/>
    <mergeCell ref="A50:A51"/>
    <mergeCell ref="K50:K51"/>
    <mergeCell ref="L50:L51"/>
    <mergeCell ref="M50:M51"/>
    <mergeCell ref="N50:N51"/>
    <mergeCell ref="A56:A57"/>
    <mergeCell ref="K56:K57"/>
    <mergeCell ref="L56:L57"/>
    <mergeCell ref="M56:M57"/>
    <mergeCell ref="N56:N57"/>
    <mergeCell ref="A41:A43"/>
    <mergeCell ref="K41:K43"/>
    <mergeCell ref="L41:L43"/>
    <mergeCell ref="M41:M43"/>
    <mergeCell ref="Q56:Q57"/>
    <mergeCell ref="R56:R57"/>
    <mergeCell ref="Q50:Q51"/>
    <mergeCell ref="R50:R51"/>
    <mergeCell ref="Q17:Q19"/>
    <mergeCell ref="R17:R19"/>
    <mergeCell ref="Q20:Q21"/>
    <mergeCell ref="R20:R21"/>
    <mergeCell ref="Q22:Q25"/>
    <mergeCell ref="R22:R25"/>
    <mergeCell ref="Q34:Q35"/>
    <mergeCell ref="R34:R35"/>
    <mergeCell ref="Q41:Q43"/>
    <mergeCell ref="R41:R43"/>
    <mergeCell ref="Q44:Q45"/>
    <mergeCell ref="R44:R45"/>
    <mergeCell ref="Q28:Q29"/>
    <mergeCell ref="R28:R29"/>
    <mergeCell ref="Q30:Q31"/>
    <mergeCell ref="R30:R31"/>
    <mergeCell ref="Q32:Q33"/>
    <mergeCell ref="R32:R33"/>
  </mergeCells>
  <conditionalFormatting sqref="K7:N7 K10:N57">
    <cfRule type="cellIs" dxfId="45" priority="68" stopIfTrue="1" operator="greaterThan">
      <formula>100</formula>
    </cfRule>
  </conditionalFormatting>
  <conditionalFormatting sqref="E10:E57">
    <cfRule type="cellIs" dxfId="44" priority="67" stopIfTrue="1" operator="lessThan">
      <formula>$F10</formula>
    </cfRule>
  </conditionalFormatting>
  <conditionalFormatting sqref="G10:J57">
    <cfRule type="cellIs" dxfId="43" priority="66" stopIfTrue="1" operator="greaterThan">
      <formula>$F10</formula>
    </cfRule>
  </conditionalFormatting>
  <conditionalFormatting sqref="C10:C57">
    <cfRule type="expression" dxfId="42" priority="65" stopIfTrue="1">
      <formula>IF(AND(NOT(ISBLANK($B10)),$C10=""),1)</formula>
    </cfRule>
  </conditionalFormatting>
  <conditionalFormatting sqref="E14:E15">
    <cfRule type="cellIs" dxfId="41" priority="64" stopIfTrue="1" operator="lessThan">
      <formula>$F14</formula>
    </cfRule>
  </conditionalFormatting>
  <conditionalFormatting sqref="G14:J15">
    <cfRule type="cellIs" dxfId="40" priority="63" stopIfTrue="1" operator="greaterThan">
      <formula>$F14</formula>
    </cfRule>
  </conditionalFormatting>
  <conditionalFormatting sqref="C14:C15">
    <cfRule type="expression" dxfId="39" priority="62" stopIfTrue="1">
      <formula>IF(AND(NOT(ISBLANK($B14)),$C14=""),1)</formula>
    </cfRule>
  </conditionalFormatting>
  <conditionalFormatting sqref="E34:E35">
    <cfRule type="cellIs" dxfId="38" priority="59" stopIfTrue="1" operator="lessThan">
      <formula>$F34</formula>
    </cfRule>
  </conditionalFormatting>
  <conditionalFormatting sqref="G34:J35">
    <cfRule type="cellIs" dxfId="37" priority="58" stopIfTrue="1" operator="greaterThan">
      <formula>$F34</formula>
    </cfRule>
  </conditionalFormatting>
  <conditionalFormatting sqref="C34:C35">
    <cfRule type="expression" dxfId="36" priority="57" stopIfTrue="1">
      <formula>IF(AND(NOT(ISBLANK($B34)),$C34=""),1)</formula>
    </cfRule>
  </conditionalFormatting>
  <conditionalFormatting sqref="E32:E33">
    <cfRule type="cellIs" dxfId="35" priority="54" stopIfTrue="1" operator="lessThan">
      <formula>$F32</formula>
    </cfRule>
  </conditionalFormatting>
  <conditionalFormatting sqref="G32:J33">
    <cfRule type="cellIs" dxfId="34" priority="53" stopIfTrue="1" operator="greaterThan">
      <formula>$F32</formula>
    </cfRule>
  </conditionalFormatting>
  <conditionalFormatting sqref="C32:C33">
    <cfRule type="expression" dxfId="33" priority="52" stopIfTrue="1">
      <formula>IF(AND(NOT(ISBLANK($B32)),$C32=""),1)</formula>
    </cfRule>
  </conditionalFormatting>
  <conditionalFormatting sqref="E55">
    <cfRule type="cellIs" dxfId="32" priority="49" stopIfTrue="1" operator="lessThan">
      <formula>$F55</formula>
    </cfRule>
  </conditionalFormatting>
  <conditionalFormatting sqref="G55:J55">
    <cfRule type="cellIs" dxfId="31" priority="48" stopIfTrue="1" operator="greaterThan">
      <formula>$F55</formula>
    </cfRule>
  </conditionalFormatting>
  <conditionalFormatting sqref="C55">
    <cfRule type="expression" dxfId="30" priority="47" stopIfTrue="1">
      <formula>IF(AND(NOT(ISBLANK($B55)),$C55=""),1)</formula>
    </cfRule>
  </conditionalFormatting>
  <conditionalFormatting sqref="E17:E19">
    <cfRule type="cellIs" dxfId="29" priority="44" stopIfTrue="1" operator="lessThan">
      <formula>$F17</formula>
    </cfRule>
  </conditionalFormatting>
  <conditionalFormatting sqref="G17:J19">
    <cfRule type="cellIs" dxfId="28" priority="43" stopIfTrue="1" operator="greaterThan">
      <formula>$F17</formula>
    </cfRule>
  </conditionalFormatting>
  <conditionalFormatting sqref="C17:C19">
    <cfRule type="expression" dxfId="27" priority="42" stopIfTrue="1">
      <formula>IF(AND(NOT(ISBLANK($B17)),$C17=""),1)</formula>
    </cfRule>
  </conditionalFormatting>
  <conditionalFormatting sqref="E10">
    <cfRule type="cellIs" dxfId="26" priority="39" stopIfTrue="1" operator="lessThan">
      <formula>$F10</formula>
    </cfRule>
  </conditionalFormatting>
  <conditionalFormatting sqref="G10:J10">
    <cfRule type="cellIs" dxfId="25" priority="38" stopIfTrue="1" operator="greaterThan">
      <formula>$F10</formula>
    </cfRule>
  </conditionalFormatting>
  <conditionalFormatting sqref="C10">
    <cfRule type="expression" dxfId="24" priority="37" stopIfTrue="1">
      <formula>IF(AND(NOT(ISBLANK($B10)),$C10=""),1)</formula>
    </cfRule>
  </conditionalFormatting>
  <conditionalFormatting sqref="E56:E57">
    <cfRule type="cellIs" dxfId="23" priority="34" stopIfTrue="1" operator="lessThan">
      <formula>$F56</formula>
    </cfRule>
  </conditionalFormatting>
  <conditionalFormatting sqref="G56:J57">
    <cfRule type="cellIs" dxfId="22" priority="33" stopIfTrue="1" operator="greaterThan">
      <formula>$F56</formula>
    </cfRule>
  </conditionalFormatting>
  <conditionalFormatting sqref="C56:C57">
    <cfRule type="expression" dxfId="21" priority="32" stopIfTrue="1">
      <formula>IF(AND(NOT(ISBLANK($B56)),$C56=""),1)</formula>
    </cfRule>
  </conditionalFormatting>
  <conditionalFormatting sqref="E11:E13">
    <cfRule type="cellIs" dxfId="20" priority="29" stopIfTrue="1" operator="lessThan">
      <formula>$F11</formula>
    </cfRule>
  </conditionalFormatting>
  <conditionalFormatting sqref="G11:J13">
    <cfRule type="cellIs" dxfId="19" priority="28" stopIfTrue="1" operator="greaterThan">
      <formula>$F11</formula>
    </cfRule>
  </conditionalFormatting>
  <conditionalFormatting sqref="C11:C13">
    <cfRule type="expression" dxfId="18" priority="27" stopIfTrue="1">
      <formula>IF(AND(NOT(ISBLANK($B11)),$C11=""),1)</formula>
    </cfRule>
  </conditionalFormatting>
  <conditionalFormatting sqref="E27">
    <cfRule type="cellIs" dxfId="17" priority="24" stopIfTrue="1" operator="lessThan">
      <formula>$F27</formula>
    </cfRule>
  </conditionalFormatting>
  <conditionalFormatting sqref="G27:J27">
    <cfRule type="cellIs" dxfId="16" priority="23" stopIfTrue="1" operator="greaterThan">
      <formula>$F27</formula>
    </cfRule>
  </conditionalFormatting>
  <conditionalFormatting sqref="C27">
    <cfRule type="expression" dxfId="15" priority="22" stopIfTrue="1">
      <formula>IF(AND(NOT(ISBLANK($B27)),$C27=""),1)</formula>
    </cfRule>
  </conditionalFormatting>
  <conditionalFormatting sqref="E39">
    <cfRule type="cellIs" dxfId="14" priority="19" stopIfTrue="1" operator="lessThan">
      <formula>$F39</formula>
    </cfRule>
  </conditionalFormatting>
  <conditionalFormatting sqref="G39:J39">
    <cfRule type="cellIs" dxfId="13" priority="18" stopIfTrue="1" operator="greaterThan">
      <formula>$F39</formula>
    </cfRule>
  </conditionalFormatting>
  <conditionalFormatting sqref="C39">
    <cfRule type="expression" dxfId="12" priority="17" stopIfTrue="1">
      <formula>IF(AND(NOT(ISBLANK($B39)),$C39=""),1)</formula>
    </cfRule>
  </conditionalFormatting>
  <conditionalFormatting sqref="E50:E51">
    <cfRule type="cellIs" dxfId="11" priority="14" stopIfTrue="1" operator="lessThan">
      <formula>$F50</formula>
    </cfRule>
  </conditionalFormatting>
  <conditionalFormatting sqref="G50:J51">
    <cfRule type="cellIs" dxfId="10" priority="13" stopIfTrue="1" operator="greaterThan">
      <formula>$F50</formula>
    </cfRule>
  </conditionalFormatting>
  <conditionalFormatting sqref="C50:C51">
    <cfRule type="expression" dxfId="9" priority="12" stopIfTrue="1">
      <formula>IF(AND(NOT(ISBLANK($B50)),$C50=""),1)</formula>
    </cfRule>
  </conditionalFormatting>
  <conditionalFormatting sqref="E22:E25">
    <cfRule type="cellIs" dxfId="8" priority="9" stopIfTrue="1" operator="lessThan">
      <formula>$F22</formula>
    </cfRule>
  </conditionalFormatting>
  <conditionalFormatting sqref="G22:J25">
    <cfRule type="cellIs" dxfId="7" priority="8" stopIfTrue="1" operator="greaterThan">
      <formula>$F22</formula>
    </cfRule>
  </conditionalFormatting>
  <conditionalFormatting sqref="C22:C25">
    <cfRule type="expression" dxfId="6" priority="7" stopIfTrue="1">
      <formula>IF(AND(NOT(ISBLANK($B22)),$C22=""),1)</formula>
    </cfRule>
  </conditionalFormatting>
  <conditionalFormatting sqref="F10:F57">
    <cfRule type="expression" dxfId="5" priority="72" stopIfTrue="1">
      <formula>IF(AND(SUM($G10:$J10)&lt;&gt;$F10,NOT(ISBLANK($G10:$J10))),1)</formula>
    </cfRule>
  </conditionalFormatting>
  <conditionalFormatting sqref="F11:F13">
    <cfRule type="expression" dxfId="4" priority="80" stopIfTrue="1">
      <formula>IF(AND(SUM($G11:$J11)&lt;&gt;$F11,NOT(ISBLANK($G11:$J11))),1)</formula>
    </cfRule>
  </conditionalFormatting>
  <conditionalFormatting sqref="U7">
    <cfRule type="cellIs" dxfId="3" priority="1" stopIfTrue="1" operator="greaterThan">
      <formula>100</formula>
    </cfRule>
  </conditionalFormatting>
  <conditionalFormatting sqref="U4">
    <cfRule type="cellIs" dxfId="2" priority="4" stopIfTrue="1" operator="greaterThan">
      <formula>100</formula>
    </cfRule>
  </conditionalFormatting>
  <conditionalFormatting sqref="U5">
    <cfRule type="cellIs" dxfId="1" priority="3" stopIfTrue="1" operator="greaterThan">
      <formula>100</formula>
    </cfRule>
  </conditionalFormatting>
  <conditionalFormatting sqref="U6">
    <cfRule type="cellIs" dxfId="0" priority="2" stopIfTrue="1" operator="greaterThan">
      <formula>100</formula>
    </cfRule>
  </conditionalFormatting>
  <dataValidations count="2">
    <dataValidation type="list" allowBlank="1" showInputMessage="1" showErrorMessage="1" prompt="Выберите тип класса из списка" sqref="C10:C57">
      <formula1>$U$3:$U$7</formula1>
    </dataValidation>
    <dataValidation type="whole" operator="greaterThanOrEqual" allowBlank="1" showInputMessage="1" showErrorMessage="1" prompt="Введите целое число" sqref="E10:J57">
      <formula1>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4"/>
  <sheetViews>
    <sheetView topLeftCell="A13" workbookViewId="0">
      <selection activeCell="R24" sqref="R24:R25"/>
    </sheetView>
  </sheetViews>
  <sheetFormatPr defaultRowHeight="15" x14ac:dyDescent="0.25"/>
  <sheetData>
    <row r="1" spans="1:3" x14ac:dyDescent="0.25">
      <c r="A1" s="164" t="s">
        <v>0</v>
      </c>
      <c r="B1" s="165" t="s">
        <v>116</v>
      </c>
      <c r="C1" s="165" t="s">
        <v>117</v>
      </c>
    </row>
    <row r="2" spans="1:3" ht="15.75" x14ac:dyDescent="0.25">
      <c r="A2" s="166" t="s">
        <v>73</v>
      </c>
      <c r="B2" s="167">
        <v>100</v>
      </c>
      <c r="C2" s="168">
        <v>71.400000000000006</v>
      </c>
    </row>
    <row r="3" spans="1:3" ht="15" customHeight="1" x14ac:dyDescent="0.25">
      <c r="A3" s="166" t="s">
        <v>77</v>
      </c>
      <c r="B3" s="169">
        <v>100</v>
      </c>
      <c r="C3" s="170">
        <v>18.2</v>
      </c>
    </row>
    <row r="4" spans="1:3" ht="15" customHeight="1" x14ac:dyDescent="0.25">
      <c r="A4" s="166" t="s">
        <v>101</v>
      </c>
      <c r="B4" s="170">
        <v>100</v>
      </c>
      <c r="C4" s="170">
        <v>0</v>
      </c>
    </row>
    <row r="5" spans="1:3" ht="15.75" x14ac:dyDescent="0.25">
      <c r="A5" s="166" t="s">
        <v>92</v>
      </c>
      <c r="B5" s="170">
        <v>94.1</v>
      </c>
      <c r="C5" s="170">
        <v>70.599999999999994</v>
      </c>
    </row>
    <row r="6" spans="1:3" ht="15" customHeight="1" x14ac:dyDescent="0.25">
      <c r="A6" s="166" t="s">
        <v>100</v>
      </c>
      <c r="B6" s="170">
        <v>94.1</v>
      </c>
      <c r="C6" s="170">
        <v>58.8</v>
      </c>
    </row>
    <row r="7" spans="1:3" ht="15" customHeight="1" x14ac:dyDescent="0.25">
      <c r="A7" s="166" t="s">
        <v>96</v>
      </c>
      <c r="B7" s="169">
        <v>90</v>
      </c>
      <c r="C7" s="169">
        <v>42</v>
      </c>
    </row>
    <row r="8" spans="1:3" ht="15.75" x14ac:dyDescent="0.25">
      <c r="A8" s="166" t="s">
        <v>90</v>
      </c>
      <c r="B8" s="170">
        <v>89.5</v>
      </c>
      <c r="C8" s="170">
        <v>31.6</v>
      </c>
    </row>
    <row r="9" spans="1:3" ht="15.75" x14ac:dyDescent="0.25">
      <c r="A9" s="166" t="s">
        <v>76</v>
      </c>
      <c r="B9" s="169">
        <v>89</v>
      </c>
      <c r="C9" s="169">
        <v>64</v>
      </c>
    </row>
    <row r="10" spans="1:3" ht="15" customHeight="1" x14ac:dyDescent="0.25">
      <c r="A10" s="166" t="s">
        <v>80</v>
      </c>
      <c r="B10" s="169">
        <v>87</v>
      </c>
      <c r="C10" s="169">
        <v>47</v>
      </c>
    </row>
    <row r="11" spans="1:3" ht="15" customHeight="1" x14ac:dyDescent="0.25">
      <c r="A11" s="166" t="s">
        <v>75</v>
      </c>
      <c r="B11" s="169">
        <v>86</v>
      </c>
      <c r="C11" s="169">
        <v>62</v>
      </c>
    </row>
    <row r="12" spans="1:3" ht="15" customHeight="1" x14ac:dyDescent="0.25">
      <c r="A12" s="166" t="s">
        <v>84</v>
      </c>
      <c r="B12" s="169">
        <v>86</v>
      </c>
      <c r="C12" s="169">
        <v>61</v>
      </c>
    </row>
    <row r="13" spans="1:3" ht="15" customHeight="1" x14ac:dyDescent="0.25">
      <c r="A13" s="166" t="s">
        <v>103</v>
      </c>
      <c r="B13" s="169">
        <v>85</v>
      </c>
      <c r="C13" s="169">
        <v>47</v>
      </c>
    </row>
    <row r="14" spans="1:3" ht="15.75" x14ac:dyDescent="0.25">
      <c r="A14" s="166" t="s">
        <v>109</v>
      </c>
      <c r="B14" s="169">
        <v>83</v>
      </c>
      <c r="C14" s="169">
        <v>24</v>
      </c>
    </row>
    <row r="15" spans="1:3" ht="15.75" x14ac:dyDescent="0.25">
      <c r="A15" s="166" t="s">
        <v>154</v>
      </c>
      <c r="B15" s="169">
        <v>82</v>
      </c>
      <c r="C15" s="169">
        <v>59</v>
      </c>
    </row>
    <row r="16" spans="1:3" ht="15.75" x14ac:dyDescent="0.25">
      <c r="A16" s="166" t="s">
        <v>102</v>
      </c>
      <c r="B16" s="170">
        <v>81.3</v>
      </c>
      <c r="C16" s="170">
        <v>43.8</v>
      </c>
    </row>
    <row r="17" spans="1:3" ht="15.75" x14ac:dyDescent="0.25">
      <c r="A17" s="166" t="s">
        <v>81</v>
      </c>
      <c r="B17" s="169">
        <v>81</v>
      </c>
      <c r="C17" s="169">
        <v>41</v>
      </c>
    </row>
    <row r="18" spans="1:3" ht="15.75" x14ac:dyDescent="0.25">
      <c r="A18" s="166" t="s">
        <v>89</v>
      </c>
      <c r="B18" s="169">
        <v>81</v>
      </c>
      <c r="C18" s="169">
        <v>52</v>
      </c>
    </row>
    <row r="19" spans="1:3" ht="15" customHeight="1" x14ac:dyDescent="0.25">
      <c r="A19" s="166" t="s">
        <v>88</v>
      </c>
      <c r="B19" s="169">
        <v>79</v>
      </c>
      <c r="C19" s="169">
        <v>38</v>
      </c>
    </row>
    <row r="20" spans="1:3" ht="15" customHeight="1" x14ac:dyDescent="0.25">
      <c r="A20" s="166" t="s">
        <v>95</v>
      </c>
      <c r="B20" s="169">
        <v>79</v>
      </c>
      <c r="C20" s="169">
        <v>41</v>
      </c>
    </row>
    <row r="21" spans="1:3" ht="15.75" x14ac:dyDescent="0.25">
      <c r="A21" s="166" t="s">
        <v>85</v>
      </c>
      <c r="B21" s="169">
        <v>77</v>
      </c>
      <c r="C21" s="169">
        <v>36</v>
      </c>
    </row>
    <row r="22" spans="1:3" ht="15.75" x14ac:dyDescent="0.25">
      <c r="A22" s="166" t="s">
        <v>91</v>
      </c>
      <c r="B22" s="170">
        <v>75</v>
      </c>
      <c r="C22" s="170">
        <v>45</v>
      </c>
    </row>
    <row r="23" spans="1:3" ht="15" customHeight="1" x14ac:dyDescent="0.25">
      <c r="A23" s="166" t="s">
        <v>82</v>
      </c>
      <c r="B23" s="170">
        <v>58.3</v>
      </c>
      <c r="C23" s="170">
        <v>33.299999999999997</v>
      </c>
    </row>
    <row r="24" spans="1:3" ht="15" customHeight="1" x14ac:dyDescent="0.25">
      <c r="A24" s="166" t="s">
        <v>83</v>
      </c>
      <c r="B24" s="169">
        <v>35</v>
      </c>
      <c r="C24" s="169">
        <v>5</v>
      </c>
    </row>
    <row r="27" spans="1:3" x14ac:dyDescent="0.25">
      <c r="A27" s="164" t="s">
        <v>0</v>
      </c>
      <c r="B27" s="165" t="s">
        <v>116</v>
      </c>
      <c r="C27" s="165" t="s">
        <v>117</v>
      </c>
    </row>
    <row r="28" spans="1:3" ht="15.75" x14ac:dyDescent="0.25">
      <c r="A28" s="166" t="s">
        <v>106</v>
      </c>
      <c r="B28" s="170">
        <v>100</v>
      </c>
      <c r="C28" s="170">
        <v>50</v>
      </c>
    </row>
    <row r="29" spans="1:3" ht="15.75" x14ac:dyDescent="0.25">
      <c r="A29" s="166" t="s">
        <v>107</v>
      </c>
      <c r="B29" s="170">
        <v>100</v>
      </c>
      <c r="C29" s="170">
        <v>72.7</v>
      </c>
    </row>
    <row r="30" spans="1:3" ht="15.75" x14ac:dyDescent="0.25">
      <c r="A30" s="166" t="s">
        <v>108</v>
      </c>
      <c r="B30" s="169">
        <v>100</v>
      </c>
      <c r="C30" s="169">
        <v>40</v>
      </c>
    </row>
    <row r="31" spans="1:3" ht="15.75" x14ac:dyDescent="0.25">
      <c r="A31" s="166" t="s">
        <v>94</v>
      </c>
      <c r="B31" s="170">
        <v>93.3</v>
      </c>
      <c r="C31" s="170">
        <v>53.3</v>
      </c>
    </row>
    <row r="32" spans="1:3" ht="15.75" x14ac:dyDescent="0.25">
      <c r="A32" s="166" t="s">
        <v>99</v>
      </c>
      <c r="B32" s="169">
        <v>90</v>
      </c>
      <c r="C32" s="169">
        <v>10</v>
      </c>
    </row>
    <row r="33" spans="1:3" ht="15.75" x14ac:dyDescent="0.25">
      <c r="A33" s="166" t="s">
        <v>105</v>
      </c>
      <c r="B33" s="170">
        <v>77.8</v>
      </c>
      <c r="C33" s="170">
        <v>33.299999999999997</v>
      </c>
    </row>
    <row r="34" spans="1:3" ht="15.75" x14ac:dyDescent="0.25">
      <c r="A34" s="166" t="s">
        <v>93</v>
      </c>
      <c r="B34" s="170">
        <v>75</v>
      </c>
      <c r="C34" s="170">
        <v>37.5</v>
      </c>
    </row>
  </sheetData>
  <autoFilter ref="A27:C27">
    <sortState ref="A28:C34">
      <sortCondition descending="1" ref="B27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2"/>
  <sheetViews>
    <sheetView workbookViewId="0">
      <selection activeCell="L16" sqref="L16"/>
    </sheetView>
  </sheetViews>
  <sheetFormatPr defaultRowHeight="15" x14ac:dyDescent="0.25"/>
  <cols>
    <col min="2" max="2" width="5.7109375" style="39" customWidth="1"/>
    <col min="3" max="3" width="17.5703125" customWidth="1"/>
    <col min="4" max="4" width="14.85546875" customWidth="1"/>
    <col min="8" max="8" width="19.5703125" customWidth="1"/>
  </cols>
  <sheetData>
    <row r="1" spans="1:12" s="39" customFormat="1" x14ac:dyDescent="0.25"/>
    <row r="2" spans="1:12" s="39" customFormat="1" ht="15.75" x14ac:dyDescent="0.25">
      <c r="A2" s="351" t="s">
        <v>156</v>
      </c>
      <c r="B2" s="351"/>
      <c r="C2" s="351"/>
      <c r="D2" s="351"/>
      <c r="E2" s="351"/>
      <c r="F2" s="351"/>
      <c r="G2" s="351"/>
      <c r="H2" s="351"/>
      <c r="I2" s="351"/>
    </row>
    <row r="3" spans="1:12" s="39" customFormat="1" ht="15.75" thickBot="1" x14ac:dyDescent="0.3"/>
    <row r="4" spans="1:12" ht="15" customHeight="1" thickBot="1" x14ac:dyDescent="0.3">
      <c r="A4" s="163" t="s">
        <v>0</v>
      </c>
      <c r="B4" s="171" t="s">
        <v>120</v>
      </c>
      <c r="C4" s="172" t="s">
        <v>2</v>
      </c>
      <c r="D4" s="147" t="s">
        <v>118</v>
      </c>
    </row>
    <row r="5" spans="1:12" ht="16.5" thickBot="1" x14ac:dyDescent="0.3">
      <c r="A5" s="176" t="s">
        <v>73</v>
      </c>
      <c r="B5" s="177" t="s">
        <v>6</v>
      </c>
      <c r="C5" s="189" t="s">
        <v>38</v>
      </c>
      <c r="D5" s="119">
        <v>71.400000000000006</v>
      </c>
    </row>
    <row r="6" spans="1:12" ht="19.5" x14ac:dyDescent="0.35">
      <c r="A6" s="357" t="s">
        <v>75</v>
      </c>
      <c r="B6" s="178" t="s">
        <v>6</v>
      </c>
      <c r="C6" s="190" t="s">
        <v>41</v>
      </c>
      <c r="D6" s="115">
        <v>85.7</v>
      </c>
      <c r="F6" s="355" t="s">
        <v>119</v>
      </c>
      <c r="G6" s="355"/>
      <c r="H6" s="355"/>
      <c r="I6" s="355"/>
      <c r="J6" s="355"/>
    </row>
    <row r="7" spans="1:12" ht="15.75" x14ac:dyDescent="0.25">
      <c r="A7" s="354"/>
      <c r="B7" s="201" t="s">
        <v>8</v>
      </c>
      <c r="C7" s="202" t="s">
        <v>41</v>
      </c>
      <c r="D7" s="203">
        <v>28.6</v>
      </c>
    </row>
    <row r="8" spans="1:12" ht="16.5" thickBot="1" x14ac:dyDescent="0.3">
      <c r="A8" s="353"/>
      <c r="B8" s="179" t="s">
        <v>24</v>
      </c>
      <c r="C8" s="191" t="s">
        <v>41</v>
      </c>
      <c r="D8" s="118">
        <v>72.400000000000006</v>
      </c>
    </row>
    <row r="9" spans="1:12" ht="15.75" x14ac:dyDescent="0.25">
      <c r="A9" s="352" t="s">
        <v>76</v>
      </c>
      <c r="B9" s="204" t="s">
        <v>6</v>
      </c>
      <c r="C9" s="205" t="s">
        <v>7</v>
      </c>
      <c r="D9" s="206">
        <v>35.299999999999997</v>
      </c>
      <c r="G9" s="219"/>
      <c r="H9" s="356" t="s">
        <v>121</v>
      </c>
      <c r="I9" s="356"/>
      <c r="J9" s="356"/>
      <c r="K9" s="356"/>
      <c r="L9" s="356"/>
    </row>
    <row r="10" spans="1:12" ht="16.5" thickBot="1" x14ac:dyDescent="0.3">
      <c r="A10" s="353"/>
      <c r="B10" s="179" t="s">
        <v>8</v>
      </c>
      <c r="C10" s="191" t="s">
        <v>7</v>
      </c>
      <c r="D10" s="118">
        <v>89.5</v>
      </c>
      <c r="H10" s="221"/>
      <c r="I10" s="221"/>
      <c r="J10" s="221"/>
      <c r="K10" s="221"/>
      <c r="L10" s="221"/>
    </row>
    <row r="11" spans="1:12" ht="16.5" thickBot="1" x14ac:dyDescent="0.3">
      <c r="A11" s="180" t="s">
        <v>77</v>
      </c>
      <c r="B11" s="198" t="s">
        <v>6</v>
      </c>
      <c r="C11" s="199" t="s">
        <v>35</v>
      </c>
      <c r="D11" s="200">
        <v>18.2</v>
      </c>
      <c r="G11" s="220"/>
      <c r="H11" s="356" t="s">
        <v>122</v>
      </c>
      <c r="I11" s="356"/>
      <c r="J11" s="356"/>
      <c r="K11" s="356"/>
      <c r="L11" s="221"/>
    </row>
    <row r="12" spans="1:12" ht="15.75" x14ac:dyDescent="0.25">
      <c r="A12" s="352" t="s">
        <v>78</v>
      </c>
      <c r="B12" s="182" t="s">
        <v>6</v>
      </c>
      <c r="C12" s="193" t="s">
        <v>30</v>
      </c>
      <c r="D12" s="117">
        <v>64</v>
      </c>
    </row>
    <row r="13" spans="1:12" ht="15.75" x14ac:dyDescent="0.25">
      <c r="A13" s="354"/>
      <c r="B13" s="183" t="s">
        <v>8</v>
      </c>
      <c r="C13" s="194" t="s">
        <v>30</v>
      </c>
      <c r="D13" s="116">
        <v>60.9</v>
      </c>
    </row>
    <row r="14" spans="1:12" ht="16.5" thickBot="1" x14ac:dyDescent="0.3">
      <c r="A14" s="353"/>
      <c r="B14" s="179" t="s">
        <v>24</v>
      </c>
      <c r="C14" s="191" t="s">
        <v>31</v>
      </c>
      <c r="D14" s="118">
        <v>50</v>
      </c>
    </row>
    <row r="15" spans="1:12" ht="15.75" x14ac:dyDescent="0.25">
      <c r="A15" s="352" t="s">
        <v>80</v>
      </c>
      <c r="B15" s="182" t="s">
        <v>6</v>
      </c>
      <c r="C15" s="193" t="s">
        <v>44</v>
      </c>
      <c r="D15" s="117">
        <v>48.3</v>
      </c>
    </row>
    <row r="16" spans="1:12" ht="16.5" thickBot="1" x14ac:dyDescent="0.3">
      <c r="A16" s="353"/>
      <c r="B16" s="179" t="s">
        <v>8</v>
      </c>
      <c r="C16" s="191" t="s">
        <v>44</v>
      </c>
      <c r="D16" s="118">
        <v>46.2</v>
      </c>
    </row>
    <row r="17" spans="1:4" ht="15.75" x14ac:dyDescent="0.25">
      <c r="A17" s="352" t="s">
        <v>81</v>
      </c>
      <c r="B17" s="204" t="s">
        <v>6</v>
      </c>
      <c r="C17" s="205" t="s">
        <v>50</v>
      </c>
      <c r="D17" s="206">
        <v>30.4</v>
      </c>
    </row>
    <row r="18" spans="1:4" ht="15.75" x14ac:dyDescent="0.25">
      <c r="A18" s="354"/>
      <c r="B18" s="183" t="s">
        <v>8</v>
      </c>
      <c r="C18" s="194" t="s">
        <v>51</v>
      </c>
      <c r="D18" s="116">
        <v>42.3</v>
      </c>
    </row>
    <row r="19" spans="1:4" ht="15.75" x14ac:dyDescent="0.25">
      <c r="A19" s="354"/>
      <c r="B19" s="183" t="s">
        <v>24</v>
      </c>
      <c r="C19" s="194" t="s">
        <v>52</v>
      </c>
      <c r="D19" s="116">
        <v>58.3</v>
      </c>
    </row>
    <row r="20" spans="1:4" ht="16.5" thickBot="1" x14ac:dyDescent="0.3">
      <c r="A20" s="353"/>
      <c r="B20" s="207" t="s">
        <v>53</v>
      </c>
      <c r="C20" s="208" t="s">
        <v>50</v>
      </c>
      <c r="D20" s="209">
        <v>30</v>
      </c>
    </row>
    <row r="21" spans="1:4" ht="16.5" thickBot="1" x14ac:dyDescent="0.3">
      <c r="A21" s="176" t="s">
        <v>82</v>
      </c>
      <c r="B21" s="210" t="s">
        <v>6</v>
      </c>
      <c r="C21" s="211" t="s">
        <v>12</v>
      </c>
      <c r="D21" s="212">
        <v>33.299999999999997</v>
      </c>
    </row>
    <row r="22" spans="1:4" ht="16.5" thickBot="1" x14ac:dyDescent="0.3">
      <c r="A22" s="180" t="s">
        <v>83</v>
      </c>
      <c r="B22" s="181" t="s">
        <v>6</v>
      </c>
      <c r="C22" s="192" t="s">
        <v>43</v>
      </c>
      <c r="D22" s="173">
        <v>5</v>
      </c>
    </row>
    <row r="23" spans="1:4" ht="15.75" x14ac:dyDescent="0.25">
      <c r="A23" s="352" t="s">
        <v>84</v>
      </c>
      <c r="B23" s="182" t="s">
        <v>6</v>
      </c>
      <c r="C23" s="193" t="s">
        <v>46</v>
      </c>
      <c r="D23" s="117">
        <v>75</v>
      </c>
    </row>
    <row r="24" spans="1:4" ht="16.5" thickBot="1" x14ac:dyDescent="0.3">
      <c r="A24" s="353"/>
      <c r="B24" s="179" t="s">
        <v>8</v>
      </c>
      <c r="C24" s="191" t="s">
        <v>46</v>
      </c>
      <c r="D24" s="118">
        <v>41.7</v>
      </c>
    </row>
    <row r="25" spans="1:4" ht="15.75" x14ac:dyDescent="0.25">
      <c r="A25" s="352" t="s">
        <v>85</v>
      </c>
      <c r="B25" s="204" t="s">
        <v>6</v>
      </c>
      <c r="C25" s="205" t="s">
        <v>86</v>
      </c>
      <c r="D25" s="206">
        <v>21.1</v>
      </c>
    </row>
    <row r="26" spans="1:4" ht="16.5" thickBot="1" x14ac:dyDescent="0.3">
      <c r="A26" s="353"/>
      <c r="B26" s="179" t="s">
        <v>8</v>
      </c>
      <c r="C26" s="191" t="s">
        <v>87</v>
      </c>
      <c r="D26" s="118">
        <v>48</v>
      </c>
    </row>
    <row r="27" spans="1:4" ht="15.75" x14ac:dyDescent="0.25">
      <c r="A27" s="352" t="s">
        <v>88</v>
      </c>
      <c r="B27" s="182" t="s">
        <v>6</v>
      </c>
      <c r="C27" s="193" t="s">
        <v>14</v>
      </c>
      <c r="D27" s="117">
        <v>52.4</v>
      </c>
    </row>
    <row r="28" spans="1:4" ht="16.5" thickBot="1" x14ac:dyDescent="0.3">
      <c r="A28" s="353"/>
      <c r="B28" s="207" t="s">
        <v>8</v>
      </c>
      <c r="C28" s="208" t="s">
        <v>16</v>
      </c>
      <c r="D28" s="209">
        <v>23.8</v>
      </c>
    </row>
    <row r="29" spans="1:4" ht="15.75" x14ac:dyDescent="0.25">
      <c r="A29" s="352" t="s">
        <v>89</v>
      </c>
      <c r="B29" s="204" t="s">
        <v>6</v>
      </c>
      <c r="C29" s="205" t="s">
        <v>10</v>
      </c>
      <c r="D29" s="206">
        <v>38.5</v>
      </c>
    </row>
    <row r="30" spans="1:4" ht="16.5" thickBot="1" x14ac:dyDescent="0.3">
      <c r="A30" s="353"/>
      <c r="B30" s="179" t="s">
        <v>8</v>
      </c>
      <c r="C30" s="191" t="s">
        <v>10</v>
      </c>
      <c r="D30" s="118">
        <v>61.1</v>
      </c>
    </row>
    <row r="31" spans="1:4" ht="16.5" thickBot="1" x14ac:dyDescent="0.3">
      <c r="A31" s="186" t="s">
        <v>90</v>
      </c>
      <c r="B31" s="216" t="s">
        <v>6</v>
      </c>
      <c r="C31" s="217" t="s">
        <v>21</v>
      </c>
      <c r="D31" s="218">
        <v>31.6</v>
      </c>
    </row>
    <row r="32" spans="1:4" ht="16.5" thickBot="1" x14ac:dyDescent="0.3">
      <c r="A32" s="176" t="s">
        <v>91</v>
      </c>
      <c r="B32" s="177" t="s">
        <v>6</v>
      </c>
      <c r="C32" s="189" t="s">
        <v>29</v>
      </c>
      <c r="D32" s="119">
        <v>45</v>
      </c>
    </row>
    <row r="33" spans="1:4" ht="16.5" thickBot="1" x14ac:dyDescent="0.3">
      <c r="A33" s="180" t="s">
        <v>92</v>
      </c>
      <c r="B33" s="187" t="s">
        <v>6</v>
      </c>
      <c r="C33" s="197" t="s">
        <v>27</v>
      </c>
      <c r="D33" s="130">
        <v>70.599999999999994</v>
      </c>
    </row>
    <row r="34" spans="1:4" ht="16.5" thickBot="1" x14ac:dyDescent="0.3">
      <c r="A34" s="176" t="s">
        <v>93</v>
      </c>
      <c r="B34" s="210" t="s">
        <v>6</v>
      </c>
      <c r="C34" s="211" t="s">
        <v>45</v>
      </c>
      <c r="D34" s="212">
        <v>37.5</v>
      </c>
    </row>
    <row r="35" spans="1:4" ht="16.5" thickBot="1" x14ac:dyDescent="0.3">
      <c r="A35" s="180" t="s">
        <v>94</v>
      </c>
      <c r="B35" s="187" t="s">
        <v>6</v>
      </c>
      <c r="C35" s="197" t="s">
        <v>36</v>
      </c>
      <c r="D35" s="130">
        <v>53.3</v>
      </c>
    </row>
    <row r="36" spans="1:4" ht="15.75" x14ac:dyDescent="0.25">
      <c r="A36" s="352" t="s">
        <v>95</v>
      </c>
      <c r="B36" s="204" t="s">
        <v>6</v>
      </c>
      <c r="C36" s="205" t="s">
        <v>22</v>
      </c>
      <c r="D36" s="206">
        <v>25</v>
      </c>
    </row>
    <row r="37" spans="1:4" ht="15.75" x14ac:dyDescent="0.25">
      <c r="A37" s="354"/>
      <c r="B37" s="183" t="s">
        <v>8</v>
      </c>
      <c r="C37" s="194" t="s">
        <v>23</v>
      </c>
      <c r="D37" s="116">
        <v>57.1</v>
      </c>
    </row>
    <row r="38" spans="1:4" ht="16.5" thickBot="1" x14ac:dyDescent="0.3">
      <c r="A38" s="353"/>
      <c r="B38" s="179" t="s">
        <v>24</v>
      </c>
      <c r="C38" s="191" t="s">
        <v>25</v>
      </c>
      <c r="D38" s="118">
        <v>43.5</v>
      </c>
    </row>
    <row r="39" spans="1:4" ht="15.75" x14ac:dyDescent="0.25">
      <c r="A39" s="352" t="s">
        <v>96</v>
      </c>
      <c r="B39" s="204" t="s">
        <v>37</v>
      </c>
      <c r="C39" s="205" t="s">
        <v>97</v>
      </c>
      <c r="D39" s="206">
        <v>37.5</v>
      </c>
    </row>
    <row r="40" spans="1:4" ht="16.5" thickBot="1" x14ac:dyDescent="0.3">
      <c r="A40" s="353"/>
      <c r="B40" s="179" t="s">
        <v>98</v>
      </c>
      <c r="C40" s="191" t="s">
        <v>34</v>
      </c>
      <c r="D40" s="118">
        <v>46.7</v>
      </c>
    </row>
    <row r="41" spans="1:4" ht="16.5" thickBot="1" x14ac:dyDescent="0.3">
      <c r="A41" s="180" t="s">
        <v>99</v>
      </c>
      <c r="B41" s="181" t="s">
        <v>6</v>
      </c>
      <c r="C41" s="192" t="s">
        <v>20</v>
      </c>
      <c r="D41" s="173">
        <v>10</v>
      </c>
    </row>
    <row r="42" spans="1:4" ht="16.5" thickBot="1" x14ac:dyDescent="0.3">
      <c r="A42" s="176" t="s">
        <v>100</v>
      </c>
      <c r="B42" s="177" t="s">
        <v>6</v>
      </c>
      <c r="C42" s="189" t="s">
        <v>54</v>
      </c>
      <c r="D42" s="119">
        <v>58.8</v>
      </c>
    </row>
    <row r="43" spans="1:4" ht="16.5" thickBot="1" x14ac:dyDescent="0.3">
      <c r="A43" s="176" t="s">
        <v>101</v>
      </c>
      <c r="B43" s="185" t="s">
        <v>6</v>
      </c>
      <c r="C43" s="196" t="s">
        <v>19</v>
      </c>
      <c r="D43" s="175">
        <v>0</v>
      </c>
    </row>
    <row r="44" spans="1:4" ht="16.5" thickBot="1" x14ac:dyDescent="0.3">
      <c r="A44" s="180" t="s">
        <v>102</v>
      </c>
      <c r="B44" s="187" t="s">
        <v>6</v>
      </c>
      <c r="C44" s="197" t="s">
        <v>32</v>
      </c>
      <c r="D44" s="130">
        <v>43.8</v>
      </c>
    </row>
    <row r="45" spans="1:4" ht="15.75" x14ac:dyDescent="0.25">
      <c r="A45" s="352" t="s">
        <v>103</v>
      </c>
      <c r="B45" s="182" t="s">
        <v>6</v>
      </c>
      <c r="C45" s="193" t="s">
        <v>104</v>
      </c>
      <c r="D45" s="117">
        <v>68.8</v>
      </c>
    </row>
    <row r="46" spans="1:4" ht="16.5" thickBot="1" x14ac:dyDescent="0.3">
      <c r="A46" s="353"/>
      <c r="B46" s="207" t="s">
        <v>8</v>
      </c>
      <c r="C46" s="208" t="s">
        <v>104</v>
      </c>
      <c r="D46" s="209">
        <v>27.8</v>
      </c>
    </row>
    <row r="47" spans="1:4" ht="16.5" thickBot="1" x14ac:dyDescent="0.3">
      <c r="A47" s="180" t="s">
        <v>105</v>
      </c>
      <c r="B47" s="198" t="s">
        <v>6</v>
      </c>
      <c r="C47" s="199" t="s">
        <v>49</v>
      </c>
      <c r="D47" s="200">
        <v>33.299999999999997</v>
      </c>
    </row>
    <row r="48" spans="1:4" ht="16.5" thickBot="1" x14ac:dyDescent="0.3">
      <c r="A48" s="176" t="s">
        <v>106</v>
      </c>
      <c r="B48" s="177" t="s">
        <v>6</v>
      </c>
      <c r="C48" s="189" t="s">
        <v>47</v>
      </c>
      <c r="D48" s="119">
        <v>50</v>
      </c>
    </row>
    <row r="49" spans="1:4" ht="16.5" thickBot="1" x14ac:dyDescent="0.3">
      <c r="A49" s="180" t="s">
        <v>107</v>
      </c>
      <c r="B49" s="187" t="s">
        <v>6</v>
      </c>
      <c r="C49" s="197" t="s">
        <v>40</v>
      </c>
      <c r="D49" s="130">
        <v>72.7</v>
      </c>
    </row>
    <row r="50" spans="1:4" ht="16.5" thickBot="1" x14ac:dyDescent="0.3">
      <c r="A50" s="188" t="s">
        <v>108</v>
      </c>
      <c r="B50" s="213" t="s">
        <v>6</v>
      </c>
      <c r="C50" s="214" t="s">
        <v>28</v>
      </c>
      <c r="D50" s="215">
        <v>40</v>
      </c>
    </row>
    <row r="51" spans="1:4" ht="15.75" x14ac:dyDescent="0.25">
      <c r="A51" s="352" t="s">
        <v>109</v>
      </c>
      <c r="B51" s="204" t="s">
        <v>6</v>
      </c>
      <c r="C51" s="205" t="s">
        <v>39</v>
      </c>
      <c r="D51" s="206">
        <v>29.6</v>
      </c>
    </row>
    <row r="52" spans="1:4" ht="16.5" thickBot="1" x14ac:dyDescent="0.3">
      <c r="A52" s="353"/>
      <c r="B52" s="184" t="s">
        <v>8</v>
      </c>
      <c r="C52" s="195" t="s">
        <v>39</v>
      </c>
      <c r="D52" s="174">
        <v>15.8</v>
      </c>
    </row>
  </sheetData>
  <mergeCells count="17">
    <mergeCell ref="A51:A52"/>
    <mergeCell ref="F6:J6"/>
    <mergeCell ref="H9:L9"/>
    <mergeCell ref="H11:K11"/>
    <mergeCell ref="A12:A14"/>
    <mergeCell ref="A15:A16"/>
    <mergeCell ref="A17:A20"/>
    <mergeCell ref="A23:A24"/>
    <mergeCell ref="A25:A26"/>
    <mergeCell ref="A27:A28"/>
    <mergeCell ref="A6:A8"/>
    <mergeCell ref="A9:A10"/>
    <mergeCell ref="A2:I2"/>
    <mergeCell ref="A29:A30"/>
    <mergeCell ref="A36:A38"/>
    <mergeCell ref="A39:A40"/>
    <mergeCell ref="A45:A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Q55"/>
  <sheetViews>
    <sheetView topLeftCell="A37" workbookViewId="0">
      <selection activeCell="R12" sqref="R12"/>
    </sheetView>
  </sheetViews>
  <sheetFormatPr defaultRowHeight="15" x14ac:dyDescent="0.25"/>
  <cols>
    <col min="3" max="3" width="19.28515625" customWidth="1"/>
    <col min="16" max="16" width="10.42578125" customWidth="1"/>
  </cols>
  <sheetData>
    <row r="2" spans="1:17" ht="15.75" thickBot="1" x14ac:dyDescent="0.3"/>
    <row r="3" spans="1:17" x14ac:dyDescent="0.25">
      <c r="A3" s="368" t="s">
        <v>155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70"/>
    </row>
    <row r="4" spans="1:17" ht="15.75" thickBot="1" x14ac:dyDescent="0.3">
      <c r="A4" s="371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3"/>
    </row>
    <row r="5" spans="1:17" ht="15.75" customHeight="1" thickBot="1" x14ac:dyDescent="0.3">
      <c r="A5" s="374" t="s">
        <v>0</v>
      </c>
      <c r="B5" s="376" t="s">
        <v>1</v>
      </c>
      <c r="C5" s="378" t="s">
        <v>2</v>
      </c>
      <c r="D5" s="380" t="s">
        <v>3</v>
      </c>
      <c r="E5" s="384" t="s">
        <v>4</v>
      </c>
      <c r="F5" s="384"/>
      <c r="G5" s="384"/>
      <c r="H5" s="384"/>
      <c r="I5" s="384"/>
      <c r="J5" s="384"/>
      <c r="K5" s="384"/>
      <c r="L5" s="384"/>
      <c r="M5" s="384"/>
      <c r="N5" s="384"/>
      <c r="O5" s="385"/>
      <c r="P5" s="382" t="s">
        <v>5</v>
      </c>
    </row>
    <row r="6" spans="1:17" ht="33.75" customHeight="1" thickBot="1" x14ac:dyDescent="0.3">
      <c r="A6" s="375"/>
      <c r="B6" s="377"/>
      <c r="C6" s="379"/>
      <c r="D6" s="381"/>
      <c r="E6" s="264">
        <v>0</v>
      </c>
      <c r="F6" s="265">
        <v>1</v>
      </c>
      <c r="G6" s="265">
        <v>2</v>
      </c>
      <c r="H6" s="265">
        <v>3</v>
      </c>
      <c r="I6" s="265">
        <v>4</v>
      </c>
      <c r="J6" s="265">
        <v>5</v>
      </c>
      <c r="K6" s="265">
        <v>6</v>
      </c>
      <c r="L6" s="265">
        <v>7</v>
      </c>
      <c r="M6" s="265">
        <v>8</v>
      </c>
      <c r="N6" s="266">
        <v>9</v>
      </c>
      <c r="O6" s="21">
        <f>SUM(E6:N6)</f>
        <v>45</v>
      </c>
      <c r="P6" s="383"/>
      <c r="Q6" s="234" t="s">
        <v>115</v>
      </c>
    </row>
    <row r="7" spans="1:17" ht="16.5" thickBot="1" x14ac:dyDescent="0.3">
      <c r="A7" s="268">
        <v>1</v>
      </c>
      <c r="B7" s="6" t="s">
        <v>37</v>
      </c>
      <c r="C7" s="7" t="s">
        <v>38</v>
      </c>
      <c r="D7" s="8">
        <v>14</v>
      </c>
      <c r="E7" s="9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4</v>
      </c>
      <c r="L7" s="10">
        <v>4</v>
      </c>
      <c r="M7" s="10">
        <v>5</v>
      </c>
      <c r="N7" s="11">
        <v>1</v>
      </c>
      <c r="O7" s="16">
        <f t="shared" ref="O7:O55" si="0">SUM(E7:N7)</f>
        <v>14</v>
      </c>
      <c r="P7" s="232">
        <f t="shared" ref="P7:P55" si="1">(E7*E$6+F7*F$6+G7*G$6+H7*H$6+I7*I$6+J7*J$6+K7*K$6+L7*L$6+M7*M$6+N7*N$6)/D7</f>
        <v>7.2142857142857144</v>
      </c>
      <c r="Q7" s="269">
        <v>7.2</v>
      </c>
    </row>
    <row r="8" spans="1:17" ht="16.5" thickBot="1" x14ac:dyDescent="0.3">
      <c r="A8" s="387">
        <v>2</v>
      </c>
      <c r="B8" s="267" t="s">
        <v>9</v>
      </c>
      <c r="C8" s="33" t="s">
        <v>41</v>
      </c>
      <c r="D8" s="36">
        <v>28</v>
      </c>
      <c r="E8" s="37">
        <v>0</v>
      </c>
      <c r="F8" s="38">
        <v>1</v>
      </c>
      <c r="G8" s="38">
        <v>0</v>
      </c>
      <c r="H8" s="38">
        <v>0</v>
      </c>
      <c r="I8" s="38">
        <v>0</v>
      </c>
      <c r="J8" s="38">
        <v>1</v>
      </c>
      <c r="K8" s="38">
        <v>2</v>
      </c>
      <c r="L8" s="38">
        <v>12</v>
      </c>
      <c r="M8" s="38">
        <v>5</v>
      </c>
      <c r="N8" s="35">
        <v>7</v>
      </c>
      <c r="O8" s="15">
        <f t="shared" si="0"/>
        <v>28</v>
      </c>
      <c r="P8" s="239">
        <f t="shared" si="1"/>
        <v>7.3214285714285712</v>
      </c>
      <c r="Q8" s="360">
        <v>6.5</v>
      </c>
    </row>
    <row r="9" spans="1:17" ht="16.5" thickBot="1" x14ac:dyDescent="0.3">
      <c r="A9" s="387"/>
      <c r="B9" s="27" t="s">
        <v>11</v>
      </c>
      <c r="C9" s="45" t="s">
        <v>41</v>
      </c>
      <c r="D9" s="48">
        <v>28</v>
      </c>
      <c r="E9" s="50">
        <v>0</v>
      </c>
      <c r="F9" s="46">
        <v>1</v>
      </c>
      <c r="G9" s="46">
        <v>2</v>
      </c>
      <c r="H9" s="46">
        <v>7</v>
      </c>
      <c r="I9" s="46">
        <v>0</v>
      </c>
      <c r="J9" s="46">
        <v>4</v>
      </c>
      <c r="K9" s="46">
        <v>4</v>
      </c>
      <c r="L9" s="46">
        <v>5</v>
      </c>
      <c r="M9" s="46">
        <v>2</v>
      </c>
      <c r="N9" s="35">
        <v>2</v>
      </c>
      <c r="O9" s="14">
        <f t="shared" si="0"/>
        <v>27</v>
      </c>
      <c r="P9" s="232">
        <f t="shared" si="1"/>
        <v>4.9642857142857144</v>
      </c>
      <c r="Q9" s="360"/>
    </row>
    <row r="10" spans="1:17" ht="16.5" thickBot="1" x14ac:dyDescent="0.3">
      <c r="A10" s="388"/>
      <c r="B10" s="240" t="s">
        <v>42</v>
      </c>
      <c r="C10" s="1" t="s">
        <v>41</v>
      </c>
      <c r="D10" s="2">
        <v>29</v>
      </c>
      <c r="E10" s="3">
        <v>0</v>
      </c>
      <c r="F10" s="4">
        <v>0</v>
      </c>
      <c r="G10" s="4">
        <v>0</v>
      </c>
      <c r="H10" s="4">
        <v>0</v>
      </c>
      <c r="I10" s="4">
        <v>1</v>
      </c>
      <c r="J10" s="4">
        <v>3</v>
      </c>
      <c r="K10" s="4">
        <v>4</v>
      </c>
      <c r="L10" s="4">
        <v>8</v>
      </c>
      <c r="M10" s="4">
        <v>6</v>
      </c>
      <c r="N10" s="5">
        <v>7</v>
      </c>
      <c r="O10" s="16">
        <f t="shared" si="0"/>
        <v>29</v>
      </c>
      <c r="P10" s="232">
        <f t="shared" si="1"/>
        <v>7.2413793103448274</v>
      </c>
      <c r="Q10" s="359"/>
    </row>
    <row r="11" spans="1:17" ht="16.5" thickBot="1" x14ac:dyDescent="0.3">
      <c r="A11" s="363">
        <v>3</v>
      </c>
      <c r="B11" s="40" t="s">
        <v>6</v>
      </c>
      <c r="C11" s="42" t="s">
        <v>7</v>
      </c>
      <c r="D11" s="41">
        <v>17</v>
      </c>
      <c r="E11" s="49">
        <v>0</v>
      </c>
      <c r="F11" s="43">
        <v>0</v>
      </c>
      <c r="G11" s="43">
        <v>0</v>
      </c>
      <c r="H11" s="43">
        <v>1</v>
      </c>
      <c r="I11" s="43">
        <v>0</v>
      </c>
      <c r="J11" s="43">
        <v>0</v>
      </c>
      <c r="K11" s="43">
        <v>1</v>
      </c>
      <c r="L11" s="43">
        <v>10</v>
      </c>
      <c r="M11" s="43">
        <v>4</v>
      </c>
      <c r="N11" s="34">
        <v>3</v>
      </c>
      <c r="O11" s="14">
        <f t="shared" si="0"/>
        <v>19</v>
      </c>
      <c r="P11" s="232">
        <f t="shared" si="1"/>
        <v>8.117647058823529</v>
      </c>
      <c r="Q11" s="358">
        <v>6.5</v>
      </c>
    </row>
    <row r="12" spans="1:17" ht="16.5" thickBot="1" x14ac:dyDescent="0.3">
      <c r="A12" s="364"/>
      <c r="B12" s="47" t="s">
        <v>8</v>
      </c>
      <c r="C12" s="1" t="s">
        <v>7</v>
      </c>
      <c r="D12" s="2">
        <v>19</v>
      </c>
      <c r="E12" s="3">
        <v>1</v>
      </c>
      <c r="F12" s="4">
        <v>0</v>
      </c>
      <c r="G12" s="4">
        <v>1</v>
      </c>
      <c r="H12" s="4">
        <v>1</v>
      </c>
      <c r="I12" s="4">
        <v>0</v>
      </c>
      <c r="J12" s="4">
        <v>8</v>
      </c>
      <c r="K12" s="4">
        <v>0</v>
      </c>
      <c r="L12" s="4">
        <v>2</v>
      </c>
      <c r="M12" s="4">
        <v>2</v>
      </c>
      <c r="N12" s="5">
        <v>2</v>
      </c>
      <c r="O12" s="16">
        <f t="shared" si="0"/>
        <v>17</v>
      </c>
      <c r="P12" s="232">
        <f t="shared" si="1"/>
        <v>4.8947368421052628</v>
      </c>
      <c r="Q12" s="359"/>
    </row>
    <row r="13" spans="1:17" ht="16.5" thickBot="1" x14ac:dyDescent="0.3">
      <c r="A13" s="54">
        <v>4</v>
      </c>
      <c r="B13" s="246">
        <v>7</v>
      </c>
      <c r="C13" s="247" t="s">
        <v>35</v>
      </c>
      <c r="D13" s="248">
        <v>22</v>
      </c>
      <c r="E13" s="249">
        <v>0</v>
      </c>
      <c r="F13" s="250">
        <v>0</v>
      </c>
      <c r="G13" s="250">
        <v>0</v>
      </c>
      <c r="H13" s="250">
        <v>0</v>
      </c>
      <c r="I13" s="250">
        <v>0</v>
      </c>
      <c r="J13" s="250">
        <v>16</v>
      </c>
      <c r="K13" s="250">
        <v>2</v>
      </c>
      <c r="L13" s="250">
        <v>3</v>
      </c>
      <c r="M13" s="250">
        <v>0</v>
      </c>
      <c r="N13" s="251">
        <v>1</v>
      </c>
      <c r="O13" s="252">
        <f t="shared" si="0"/>
        <v>22</v>
      </c>
      <c r="P13" s="253">
        <f t="shared" si="1"/>
        <v>5.5454545454545459</v>
      </c>
      <c r="Q13" s="270">
        <v>5.5</v>
      </c>
    </row>
    <row r="14" spans="1:17" ht="16.5" thickBot="1" x14ac:dyDescent="0.3">
      <c r="A14" s="363">
        <v>5</v>
      </c>
      <c r="B14" s="40" t="s">
        <v>6</v>
      </c>
      <c r="C14" s="42" t="s">
        <v>30</v>
      </c>
      <c r="D14" s="41">
        <v>25</v>
      </c>
      <c r="E14" s="49">
        <v>0</v>
      </c>
      <c r="F14" s="43">
        <v>0</v>
      </c>
      <c r="G14" s="43">
        <v>2</v>
      </c>
      <c r="H14" s="43">
        <v>1</v>
      </c>
      <c r="I14" s="43">
        <v>3</v>
      </c>
      <c r="J14" s="43">
        <v>1</v>
      </c>
      <c r="K14" s="43">
        <v>2</v>
      </c>
      <c r="L14" s="43">
        <v>6</v>
      </c>
      <c r="M14" s="43">
        <v>6</v>
      </c>
      <c r="N14" s="34">
        <v>4</v>
      </c>
      <c r="O14" s="14">
        <f t="shared" si="0"/>
        <v>25</v>
      </c>
      <c r="P14" s="232">
        <f t="shared" si="1"/>
        <v>6.48</v>
      </c>
      <c r="Q14" s="358">
        <v>6.6</v>
      </c>
    </row>
    <row r="15" spans="1:17" ht="16.5" thickBot="1" x14ac:dyDescent="0.3">
      <c r="A15" s="386"/>
      <c r="B15" s="44" t="s">
        <v>8</v>
      </c>
      <c r="C15" s="45" t="s">
        <v>30</v>
      </c>
      <c r="D15" s="48">
        <v>23</v>
      </c>
      <c r="E15" s="50">
        <v>0</v>
      </c>
      <c r="F15" s="46">
        <v>0</v>
      </c>
      <c r="G15" s="46">
        <v>0</v>
      </c>
      <c r="H15" s="46">
        <v>0</v>
      </c>
      <c r="I15" s="46">
        <v>1</v>
      </c>
      <c r="J15" s="46">
        <v>7</v>
      </c>
      <c r="K15" s="46">
        <v>1</v>
      </c>
      <c r="L15" s="46">
        <v>4</v>
      </c>
      <c r="M15" s="46">
        <v>2</v>
      </c>
      <c r="N15" s="35">
        <v>8</v>
      </c>
      <c r="O15" s="14">
        <f t="shared" si="0"/>
        <v>23</v>
      </c>
      <c r="P15" s="232">
        <f t="shared" si="1"/>
        <v>7</v>
      </c>
      <c r="Q15" s="360"/>
    </row>
    <row r="16" spans="1:17" ht="16.5" thickBot="1" x14ac:dyDescent="0.3">
      <c r="A16" s="364"/>
      <c r="B16" s="47" t="s">
        <v>24</v>
      </c>
      <c r="C16" s="1" t="s">
        <v>31</v>
      </c>
      <c r="D16" s="2">
        <v>20</v>
      </c>
      <c r="E16" s="3">
        <v>0</v>
      </c>
      <c r="F16" s="4">
        <v>0</v>
      </c>
      <c r="G16" s="4">
        <v>1</v>
      </c>
      <c r="H16" s="4">
        <v>0</v>
      </c>
      <c r="I16" s="4">
        <v>4</v>
      </c>
      <c r="J16" s="4">
        <v>0</v>
      </c>
      <c r="K16" s="4">
        <v>5</v>
      </c>
      <c r="L16" s="4">
        <v>2</v>
      </c>
      <c r="M16" s="4">
        <v>5</v>
      </c>
      <c r="N16" s="5">
        <v>3</v>
      </c>
      <c r="O16" s="16">
        <f t="shared" si="0"/>
        <v>20</v>
      </c>
      <c r="P16" s="232">
        <f t="shared" si="1"/>
        <v>6.45</v>
      </c>
      <c r="Q16" s="359"/>
    </row>
    <row r="17" spans="1:17" ht="16.5" thickBot="1" x14ac:dyDescent="0.3">
      <c r="A17" s="363">
        <v>6</v>
      </c>
      <c r="B17" s="40" t="s">
        <v>6</v>
      </c>
      <c r="C17" s="42" t="s">
        <v>44</v>
      </c>
      <c r="D17" s="41">
        <v>29</v>
      </c>
      <c r="E17" s="49">
        <v>0</v>
      </c>
      <c r="F17" s="43">
        <v>0</v>
      </c>
      <c r="G17" s="43">
        <v>1</v>
      </c>
      <c r="H17" s="43">
        <v>1</v>
      </c>
      <c r="I17" s="43">
        <v>1</v>
      </c>
      <c r="J17" s="43">
        <v>5</v>
      </c>
      <c r="K17" s="43">
        <v>7</v>
      </c>
      <c r="L17" s="43">
        <v>5</v>
      </c>
      <c r="M17" s="43">
        <v>5</v>
      </c>
      <c r="N17" s="52">
        <v>4</v>
      </c>
      <c r="O17" s="14">
        <f t="shared" si="0"/>
        <v>29</v>
      </c>
      <c r="P17" s="232">
        <f t="shared" si="1"/>
        <v>6.4482758620689653</v>
      </c>
      <c r="Q17" s="358">
        <v>6.3</v>
      </c>
    </row>
    <row r="18" spans="1:17" ht="16.5" thickBot="1" x14ac:dyDescent="0.3">
      <c r="A18" s="364"/>
      <c r="B18" s="47" t="s">
        <v>8</v>
      </c>
      <c r="C18" s="1" t="s">
        <v>44</v>
      </c>
      <c r="D18" s="2">
        <v>26</v>
      </c>
      <c r="E18" s="3">
        <v>0</v>
      </c>
      <c r="F18" s="4">
        <v>0</v>
      </c>
      <c r="G18" s="4">
        <v>0</v>
      </c>
      <c r="H18" s="4">
        <v>3</v>
      </c>
      <c r="I18" s="4">
        <v>1</v>
      </c>
      <c r="J18" s="4">
        <v>5</v>
      </c>
      <c r="K18" s="4">
        <v>5</v>
      </c>
      <c r="L18" s="4">
        <v>6</v>
      </c>
      <c r="M18" s="4">
        <v>4</v>
      </c>
      <c r="N18" s="13">
        <v>2</v>
      </c>
      <c r="O18" s="16">
        <f t="shared" si="0"/>
        <v>26</v>
      </c>
      <c r="P18" s="232">
        <f t="shared" si="1"/>
        <v>6.1538461538461542</v>
      </c>
      <c r="Q18" s="359"/>
    </row>
    <row r="19" spans="1:17" ht="16.5" thickBot="1" x14ac:dyDescent="0.3">
      <c r="A19" s="363">
        <v>7</v>
      </c>
      <c r="B19" s="40" t="s">
        <v>6</v>
      </c>
      <c r="C19" s="42" t="s">
        <v>50</v>
      </c>
      <c r="D19" s="41">
        <v>23</v>
      </c>
      <c r="E19" s="49">
        <v>0</v>
      </c>
      <c r="F19" s="43">
        <v>0</v>
      </c>
      <c r="G19" s="43">
        <v>1</v>
      </c>
      <c r="H19" s="43">
        <v>2</v>
      </c>
      <c r="I19" s="43">
        <v>4</v>
      </c>
      <c r="J19" s="43">
        <v>4</v>
      </c>
      <c r="K19" s="43">
        <v>5</v>
      </c>
      <c r="L19" s="43">
        <v>1</v>
      </c>
      <c r="M19" s="43">
        <v>5</v>
      </c>
      <c r="N19" s="34">
        <v>1</v>
      </c>
      <c r="O19" s="14">
        <f t="shared" si="0"/>
        <v>23</v>
      </c>
      <c r="P19" s="232">
        <f t="shared" si="1"/>
        <v>5.6521739130434785</v>
      </c>
      <c r="Q19" s="358">
        <v>6</v>
      </c>
    </row>
    <row r="20" spans="1:17" ht="16.5" thickBot="1" x14ac:dyDescent="0.3">
      <c r="A20" s="386"/>
      <c r="B20" s="44" t="s">
        <v>8</v>
      </c>
      <c r="C20" s="45" t="s">
        <v>51</v>
      </c>
      <c r="D20" s="48">
        <v>26</v>
      </c>
      <c r="E20" s="50">
        <v>0</v>
      </c>
      <c r="F20" s="46">
        <v>0</v>
      </c>
      <c r="G20" s="46">
        <v>0</v>
      </c>
      <c r="H20" s="46">
        <v>2</v>
      </c>
      <c r="I20" s="46">
        <v>1</v>
      </c>
      <c r="J20" s="46">
        <v>7</v>
      </c>
      <c r="K20" s="46">
        <v>5</v>
      </c>
      <c r="L20" s="46">
        <v>4</v>
      </c>
      <c r="M20" s="46">
        <v>4</v>
      </c>
      <c r="N20" s="35">
        <v>3</v>
      </c>
      <c r="O20" s="14">
        <f t="shared" si="0"/>
        <v>26</v>
      </c>
      <c r="P20" s="232">
        <f t="shared" si="1"/>
        <v>6.2307692307692308</v>
      </c>
      <c r="Q20" s="360"/>
    </row>
    <row r="21" spans="1:17" s="39" customFormat="1" ht="16.5" thickBot="1" x14ac:dyDescent="0.3">
      <c r="A21" s="386"/>
      <c r="B21" s="44" t="s">
        <v>24</v>
      </c>
      <c r="C21" s="45" t="s">
        <v>52</v>
      </c>
      <c r="D21" s="48">
        <v>24</v>
      </c>
      <c r="E21" s="50">
        <v>0</v>
      </c>
      <c r="F21" s="46">
        <v>0</v>
      </c>
      <c r="G21" s="46">
        <v>1</v>
      </c>
      <c r="H21" s="46">
        <v>1</v>
      </c>
      <c r="I21" s="46">
        <v>2</v>
      </c>
      <c r="J21" s="46">
        <v>3</v>
      </c>
      <c r="K21" s="46">
        <v>3</v>
      </c>
      <c r="L21" s="46">
        <v>7</v>
      </c>
      <c r="M21" s="46">
        <v>5</v>
      </c>
      <c r="N21" s="35">
        <v>2</v>
      </c>
      <c r="O21" s="14">
        <f t="shared" si="0"/>
        <v>24</v>
      </c>
      <c r="P21" s="232">
        <f t="shared" si="1"/>
        <v>6.375</v>
      </c>
      <c r="Q21" s="360"/>
    </row>
    <row r="22" spans="1:17" ht="16.5" thickBot="1" x14ac:dyDescent="0.3">
      <c r="A22" s="364"/>
      <c r="B22" s="242" t="s">
        <v>53</v>
      </c>
      <c r="C22" s="254" t="s">
        <v>50</v>
      </c>
      <c r="D22" s="255">
        <v>20</v>
      </c>
      <c r="E22" s="256">
        <v>0</v>
      </c>
      <c r="F22" s="256">
        <v>0</v>
      </c>
      <c r="G22" s="256">
        <v>0</v>
      </c>
      <c r="H22" s="256">
        <v>1</v>
      </c>
      <c r="I22" s="256">
        <v>3</v>
      </c>
      <c r="J22" s="256">
        <v>8</v>
      </c>
      <c r="K22" s="256">
        <v>2</v>
      </c>
      <c r="L22" s="256">
        <v>4</v>
      </c>
      <c r="M22" s="256">
        <v>1</v>
      </c>
      <c r="N22" s="257">
        <v>1</v>
      </c>
      <c r="O22" s="16">
        <f t="shared" si="0"/>
        <v>20</v>
      </c>
      <c r="P22" s="232">
        <f t="shared" si="1"/>
        <v>5.6</v>
      </c>
      <c r="Q22" s="359"/>
    </row>
    <row r="23" spans="1:17" ht="16.5" thickBot="1" x14ac:dyDescent="0.3">
      <c r="A23" s="12">
        <v>8</v>
      </c>
      <c r="B23" s="6" t="s">
        <v>6</v>
      </c>
      <c r="C23" s="7" t="s">
        <v>12</v>
      </c>
      <c r="D23" s="8">
        <v>12</v>
      </c>
      <c r="E23" s="9">
        <v>0</v>
      </c>
      <c r="F23" s="10">
        <v>0</v>
      </c>
      <c r="G23" s="10">
        <v>1</v>
      </c>
      <c r="H23" s="10">
        <v>3</v>
      </c>
      <c r="I23" s="10">
        <v>1</v>
      </c>
      <c r="J23" s="10">
        <v>2</v>
      </c>
      <c r="K23" s="10">
        <v>1</v>
      </c>
      <c r="L23" s="10">
        <v>0</v>
      </c>
      <c r="M23" s="10">
        <v>0</v>
      </c>
      <c r="N23" s="11">
        <v>4</v>
      </c>
      <c r="O23" s="16">
        <f t="shared" si="0"/>
        <v>12</v>
      </c>
      <c r="P23" s="232">
        <f t="shared" si="1"/>
        <v>5.583333333333333</v>
      </c>
      <c r="Q23" s="269">
        <v>5.6</v>
      </c>
    </row>
    <row r="24" spans="1:17" ht="16.5" thickBot="1" x14ac:dyDescent="0.3">
      <c r="A24" s="54">
        <v>9</v>
      </c>
      <c r="B24" s="246" t="s">
        <v>6</v>
      </c>
      <c r="C24" s="247" t="s">
        <v>43</v>
      </c>
      <c r="D24" s="248">
        <v>20</v>
      </c>
      <c r="E24" s="249">
        <v>0</v>
      </c>
      <c r="F24" s="250">
        <v>0</v>
      </c>
      <c r="G24" s="250">
        <v>3</v>
      </c>
      <c r="H24" s="250">
        <v>6</v>
      </c>
      <c r="I24" s="250">
        <v>4</v>
      </c>
      <c r="J24" s="250">
        <v>3</v>
      </c>
      <c r="K24" s="250">
        <v>3</v>
      </c>
      <c r="L24" s="250">
        <v>1</v>
      </c>
      <c r="M24" s="250">
        <v>0</v>
      </c>
      <c r="N24" s="251">
        <v>0</v>
      </c>
      <c r="O24" s="252">
        <f t="shared" si="0"/>
        <v>20</v>
      </c>
      <c r="P24" s="253">
        <f t="shared" si="1"/>
        <v>4</v>
      </c>
      <c r="Q24" s="270">
        <v>4</v>
      </c>
    </row>
    <row r="25" spans="1:17" ht="16.5" thickBot="1" x14ac:dyDescent="0.3">
      <c r="A25" s="363">
        <v>10</v>
      </c>
      <c r="B25" s="40" t="s">
        <v>6</v>
      </c>
      <c r="C25" s="17" t="s">
        <v>46</v>
      </c>
      <c r="D25" s="28">
        <v>16</v>
      </c>
      <c r="E25" s="29">
        <v>0</v>
      </c>
      <c r="F25" s="29">
        <v>0</v>
      </c>
      <c r="G25" s="29">
        <v>0</v>
      </c>
      <c r="H25" s="29">
        <v>1</v>
      </c>
      <c r="I25" s="29">
        <v>0</v>
      </c>
      <c r="J25" s="29">
        <v>1</v>
      </c>
      <c r="K25" s="29">
        <v>2</v>
      </c>
      <c r="L25" s="29">
        <v>3</v>
      </c>
      <c r="M25" s="29">
        <v>1</v>
      </c>
      <c r="N25" s="30">
        <v>8</v>
      </c>
      <c r="O25" s="14">
        <f t="shared" si="0"/>
        <v>16</v>
      </c>
      <c r="P25" s="232">
        <f t="shared" si="1"/>
        <v>7.5625</v>
      </c>
      <c r="Q25" s="358">
        <v>6.7</v>
      </c>
    </row>
    <row r="26" spans="1:17" ht="16.5" thickBot="1" x14ac:dyDescent="0.3">
      <c r="A26" s="364"/>
      <c r="B26" s="47" t="s">
        <v>8</v>
      </c>
      <c r="C26" s="18" t="s">
        <v>46</v>
      </c>
      <c r="D26" s="31">
        <v>12</v>
      </c>
      <c r="E26" s="31">
        <v>0</v>
      </c>
      <c r="F26" s="31">
        <v>0</v>
      </c>
      <c r="G26" s="31">
        <v>1</v>
      </c>
      <c r="H26" s="31">
        <v>1</v>
      </c>
      <c r="I26" s="31">
        <v>1</v>
      </c>
      <c r="J26" s="31">
        <v>2</v>
      </c>
      <c r="K26" s="31">
        <v>2</v>
      </c>
      <c r="L26" s="31">
        <v>3</v>
      </c>
      <c r="M26" s="31">
        <v>1</v>
      </c>
      <c r="N26" s="32">
        <v>1</v>
      </c>
      <c r="O26" s="16">
        <f t="shared" si="0"/>
        <v>12</v>
      </c>
      <c r="P26" s="232">
        <f t="shared" si="1"/>
        <v>5.75</v>
      </c>
      <c r="Q26" s="359"/>
    </row>
    <row r="27" spans="1:17" ht="16.5" thickBot="1" x14ac:dyDescent="0.3">
      <c r="A27" s="363">
        <v>11</v>
      </c>
      <c r="B27" s="40" t="s">
        <v>9</v>
      </c>
      <c r="C27" s="42" t="s">
        <v>17</v>
      </c>
      <c r="D27" s="41">
        <v>19</v>
      </c>
      <c r="E27" s="49">
        <v>0</v>
      </c>
      <c r="F27" s="43">
        <v>1</v>
      </c>
      <c r="G27" s="43">
        <v>2</v>
      </c>
      <c r="H27" s="43">
        <v>4</v>
      </c>
      <c r="I27" s="43">
        <v>6</v>
      </c>
      <c r="J27" s="43">
        <v>1</v>
      </c>
      <c r="K27" s="43">
        <v>1</v>
      </c>
      <c r="L27" s="43">
        <v>4</v>
      </c>
      <c r="M27" s="43">
        <v>0</v>
      </c>
      <c r="N27" s="34">
        <v>0</v>
      </c>
      <c r="O27" s="14">
        <f t="shared" si="0"/>
        <v>19</v>
      </c>
      <c r="P27" s="232">
        <f t="shared" si="1"/>
        <v>4.2105263157894735</v>
      </c>
      <c r="Q27" s="358">
        <v>5.2</v>
      </c>
    </row>
    <row r="28" spans="1:17" ht="16.5" thickBot="1" x14ac:dyDescent="0.3">
      <c r="A28" s="364"/>
      <c r="B28" s="47" t="s">
        <v>11</v>
      </c>
      <c r="C28" s="55" t="s">
        <v>18</v>
      </c>
      <c r="D28" s="2">
        <v>25</v>
      </c>
      <c r="E28" s="56">
        <v>0</v>
      </c>
      <c r="F28" s="2">
        <v>0</v>
      </c>
      <c r="G28" s="2">
        <v>1</v>
      </c>
      <c r="H28" s="2">
        <v>1</v>
      </c>
      <c r="I28" s="2">
        <v>1</v>
      </c>
      <c r="J28" s="2">
        <v>5</v>
      </c>
      <c r="K28" s="2">
        <v>5</v>
      </c>
      <c r="L28" s="2">
        <v>6</v>
      </c>
      <c r="M28" s="2">
        <v>4</v>
      </c>
      <c r="N28" s="57">
        <v>2</v>
      </c>
      <c r="O28" s="16">
        <f t="shared" si="0"/>
        <v>25</v>
      </c>
      <c r="P28" s="232">
        <f t="shared" si="1"/>
        <v>6.24</v>
      </c>
      <c r="Q28" s="359"/>
    </row>
    <row r="29" spans="1:17" ht="16.5" thickBot="1" x14ac:dyDescent="0.3">
      <c r="A29" s="363">
        <v>12</v>
      </c>
      <c r="B29" s="40" t="s">
        <v>13</v>
      </c>
      <c r="C29" s="42" t="s">
        <v>14</v>
      </c>
      <c r="D29" s="41">
        <v>21</v>
      </c>
      <c r="E29" s="49">
        <v>0</v>
      </c>
      <c r="F29" s="43">
        <v>0</v>
      </c>
      <c r="G29" s="43">
        <v>0</v>
      </c>
      <c r="H29" s="43">
        <v>1</v>
      </c>
      <c r="I29" s="43">
        <v>1</v>
      </c>
      <c r="J29" s="43">
        <v>5</v>
      </c>
      <c r="K29" s="43">
        <v>3</v>
      </c>
      <c r="L29" s="43">
        <v>2</v>
      </c>
      <c r="M29" s="43">
        <v>7</v>
      </c>
      <c r="N29" s="34">
        <v>2</v>
      </c>
      <c r="O29" s="14">
        <f t="shared" si="0"/>
        <v>21</v>
      </c>
      <c r="P29" s="232">
        <f t="shared" si="1"/>
        <v>6.5714285714285712</v>
      </c>
      <c r="Q29" s="358">
        <v>5.6</v>
      </c>
    </row>
    <row r="30" spans="1:17" ht="16.5" thickBot="1" x14ac:dyDescent="0.3">
      <c r="A30" s="364"/>
      <c r="B30" s="47" t="s">
        <v>15</v>
      </c>
      <c r="C30" s="1" t="s">
        <v>16</v>
      </c>
      <c r="D30" s="2">
        <v>21</v>
      </c>
      <c r="E30" s="3">
        <v>1</v>
      </c>
      <c r="F30" s="4">
        <v>1</v>
      </c>
      <c r="G30" s="4">
        <v>2</v>
      </c>
      <c r="H30" s="4">
        <v>0</v>
      </c>
      <c r="I30" s="4">
        <v>3</v>
      </c>
      <c r="J30" s="4">
        <v>9</v>
      </c>
      <c r="K30" s="4">
        <v>0</v>
      </c>
      <c r="L30" s="4">
        <v>4</v>
      </c>
      <c r="M30" s="4">
        <v>1</v>
      </c>
      <c r="N30" s="5">
        <v>0</v>
      </c>
      <c r="O30" s="16">
        <f t="shared" si="0"/>
        <v>21</v>
      </c>
      <c r="P30" s="232">
        <f t="shared" si="1"/>
        <v>4.666666666666667</v>
      </c>
      <c r="Q30" s="359"/>
    </row>
    <row r="31" spans="1:17" ht="16.5" thickBot="1" x14ac:dyDescent="0.3">
      <c r="A31" s="363">
        <v>13</v>
      </c>
      <c r="B31" s="40" t="s">
        <v>9</v>
      </c>
      <c r="C31" s="42" t="s">
        <v>10</v>
      </c>
      <c r="D31" s="41">
        <v>13</v>
      </c>
      <c r="E31" s="49">
        <v>0</v>
      </c>
      <c r="F31" s="43">
        <v>0</v>
      </c>
      <c r="G31" s="43">
        <v>2</v>
      </c>
      <c r="H31" s="43">
        <v>0</v>
      </c>
      <c r="I31" s="43">
        <v>2</v>
      </c>
      <c r="J31" s="43">
        <v>3</v>
      </c>
      <c r="K31" s="43">
        <v>1</v>
      </c>
      <c r="L31" s="43">
        <v>4</v>
      </c>
      <c r="M31" s="43">
        <v>1</v>
      </c>
      <c r="N31" s="34">
        <v>0</v>
      </c>
      <c r="O31" s="14">
        <f t="shared" si="0"/>
        <v>13</v>
      </c>
      <c r="P31" s="232">
        <f t="shared" si="1"/>
        <v>5.3076923076923075</v>
      </c>
      <c r="Q31" s="358">
        <v>6</v>
      </c>
    </row>
    <row r="32" spans="1:17" ht="16.5" thickBot="1" x14ac:dyDescent="0.3">
      <c r="A32" s="364"/>
      <c r="B32" s="47" t="s">
        <v>11</v>
      </c>
      <c r="C32" s="1" t="s">
        <v>10</v>
      </c>
      <c r="D32" s="2">
        <v>18</v>
      </c>
      <c r="E32" s="3">
        <v>0</v>
      </c>
      <c r="F32" s="4">
        <v>0</v>
      </c>
      <c r="G32" s="4">
        <v>0</v>
      </c>
      <c r="H32" s="4">
        <v>1</v>
      </c>
      <c r="I32" s="4">
        <v>1</v>
      </c>
      <c r="J32" s="4">
        <v>2</v>
      </c>
      <c r="K32" s="4">
        <v>3</v>
      </c>
      <c r="L32" s="4">
        <v>5</v>
      </c>
      <c r="M32" s="4">
        <v>3</v>
      </c>
      <c r="N32" s="5">
        <v>3</v>
      </c>
      <c r="O32" s="16">
        <f t="shared" si="0"/>
        <v>18</v>
      </c>
      <c r="P32" s="232">
        <f t="shared" si="1"/>
        <v>6.7222222222222223</v>
      </c>
      <c r="Q32" s="359"/>
    </row>
    <row r="33" spans="1:17" ht="16.5" thickBot="1" x14ac:dyDescent="0.3">
      <c r="A33" s="241">
        <v>14</v>
      </c>
      <c r="B33" s="242">
        <v>7</v>
      </c>
      <c r="C33" s="243" t="s">
        <v>21</v>
      </c>
      <c r="D33" s="244">
        <v>19</v>
      </c>
      <c r="E33" s="245">
        <v>0</v>
      </c>
      <c r="F33" s="60">
        <v>0</v>
      </c>
      <c r="G33" s="60">
        <v>0</v>
      </c>
      <c r="H33" s="60">
        <v>0</v>
      </c>
      <c r="I33" s="60">
        <v>2</v>
      </c>
      <c r="J33" s="60">
        <v>8</v>
      </c>
      <c r="K33" s="60">
        <v>3</v>
      </c>
      <c r="L33" s="60">
        <v>2</v>
      </c>
      <c r="M33" s="60">
        <v>1</v>
      </c>
      <c r="N33" s="13">
        <v>3</v>
      </c>
      <c r="O33" s="15">
        <f t="shared" si="0"/>
        <v>19</v>
      </c>
      <c r="P33" s="239">
        <f t="shared" si="1"/>
        <v>6.0526315789473681</v>
      </c>
      <c r="Q33" s="271">
        <v>6.1</v>
      </c>
    </row>
    <row r="34" spans="1:17" ht="16.5" thickBot="1" x14ac:dyDescent="0.3">
      <c r="A34" s="20">
        <v>15</v>
      </c>
      <c r="B34" s="19">
        <v>7</v>
      </c>
      <c r="C34" s="42" t="s">
        <v>29</v>
      </c>
      <c r="D34" s="41">
        <v>20</v>
      </c>
      <c r="E34" s="49">
        <v>0</v>
      </c>
      <c r="F34" s="43">
        <v>0</v>
      </c>
      <c r="G34" s="43">
        <v>1</v>
      </c>
      <c r="H34" s="43">
        <v>3</v>
      </c>
      <c r="I34" s="43">
        <v>1</v>
      </c>
      <c r="J34" s="43">
        <v>3</v>
      </c>
      <c r="K34" s="43">
        <v>3</v>
      </c>
      <c r="L34" s="43">
        <v>4</v>
      </c>
      <c r="M34" s="43">
        <v>1</v>
      </c>
      <c r="N34" s="34">
        <v>4</v>
      </c>
      <c r="O34" s="14">
        <f t="shared" si="0"/>
        <v>20</v>
      </c>
      <c r="P34" s="232">
        <f t="shared" si="1"/>
        <v>6</v>
      </c>
      <c r="Q34" s="272">
        <v>6</v>
      </c>
    </row>
    <row r="35" spans="1:17" ht="16.5" thickBot="1" x14ac:dyDescent="0.3">
      <c r="A35" s="258">
        <v>16</v>
      </c>
      <c r="B35" s="235" t="s">
        <v>26</v>
      </c>
      <c r="C35" s="236" t="s">
        <v>27</v>
      </c>
      <c r="D35" s="237">
        <v>17</v>
      </c>
      <c r="E35" s="238">
        <v>0</v>
      </c>
      <c r="F35" s="59">
        <v>0</v>
      </c>
      <c r="G35" s="59">
        <v>0</v>
      </c>
      <c r="H35" s="59">
        <v>0</v>
      </c>
      <c r="I35" s="59">
        <v>1</v>
      </c>
      <c r="J35" s="59">
        <v>2</v>
      </c>
      <c r="K35" s="59">
        <v>2</v>
      </c>
      <c r="L35" s="59">
        <v>5</v>
      </c>
      <c r="M35" s="59">
        <v>3</v>
      </c>
      <c r="N35" s="259">
        <v>4</v>
      </c>
      <c r="O35" s="21">
        <f t="shared" si="0"/>
        <v>17</v>
      </c>
      <c r="P35" s="233">
        <f t="shared" si="1"/>
        <v>7.117647058823529</v>
      </c>
      <c r="Q35" s="273">
        <v>7.1</v>
      </c>
    </row>
    <row r="36" spans="1:17" ht="16.5" thickBot="1" x14ac:dyDescent="0.3">
      <c r="A36" s="12">
        <v>17</v>
      </c>
      <c r="B36" s="6">
        <v>7</v>
      </c>
      <c r="C36" s="7" t="s">
        <v>45</v>
      </c>
      <c r="D36" s="8">
        <v>8</v>
      </c>
      <c r="E36" s="9">
        <v>0</v>
      </c>
      <c r="F36" s="10">
        <v>0</v>
      </c>
      <c r="G36" s="10">
        <v>0</v>
      </c>
      <c r="H36" s="10">
        <v>1</v>
      </c>
      <c r="I36" s="10">
        <v>1</v>
      </c>
      <c r="J36" s="10">
        <v>1</v>
      </c>
      <c r="K36" s="10">
        <v>2</v>
      </c>
      <c r="L36" s="10">
        <v>1</v>
      </c>
      <c r="M36" s="10">
        <v>2</v>
      </c>
      <c r="N36" s="11">
        <v>0</v>
      </c>
      <c r="O36" s="16">
        <f t="shared" si="0"/>
        <v>8</v>
      </c>
      <c r="P36" s="232">
        <f t="shared" si="1"/>
        <v>5.875</v>
      </c>
      <c r="Q36" s="269">
        <v>5.9</v>
      </c>
    </row>
    <row r="37" spans="1:17" ht="16.5" thickBot="1" x14ac:dyDescent="0.3">
      <c r="A37" s="54">
        <v>18</v>
      </c>
      <c r="B37" s="246">
        <v>7</v>
      </c>
      <c r="C37" s="247" t="s">
        <v>36</v>
      </c>
      <c r="D37" s="248">
        <v>15</v>
      </c>
      <c r="E37" s="249">
        <v>0</v>
      </c>
      <c r="F37" s="250">
        <v>0</v>
      </c>
      <c r="G37" s="250">
        <v>0</v>
      </c>
      <c r="H37" s="250">
        <v>0</v>
      </c>
      <c r="I37" s="250">
        <v>1</v>
      </c>
      <c r="J37" s="250">
        <v>4</v>
      </c>
      <c r="K37" s="250">
        <v>2</v>
      </c>
      <c r="L37" s="250">
        <v>3</v>
      </c>
      <c r="M37" s="250">
        <v>1</v>
      </c>
      <c r="N37" s="62">
        <v>4</v>
      </c>
      <c r="O37" s="252">
        <f t="shared" si="0"/>
        <v>15</v>
      </c>
      <c r="P37" s="253">
        <f t="shared" si="1"/>
        <v>6.7333333333333334</v>
      </c>
      <c r="Q37" s="270">
        <v>6.7</v>
      </c>
    </row>
    <row r="38" spans="1:17" ht="16.5" thickBot="1" x14ac:dyDescent="0.3">
      <c r="A38" s="363">
        <v>19</v>
      </c>
      <c r="B38" s="40" t="s">
        <v>6</v>
      </c>
      <c r="C38" s="42" t="s">
        <v>22</v>
      </c>
      <c r="D38" s="41">
        <v>24</v>
      </c>
      <c r="E38" s="49">
        <v>0</v>
      </c>
      <c r="F38" s="43">
        <v>1</v>
      </c>
      <c r="G38" s="43">
        <v>2</v>
      </c>
      <c r="H38" s="43">
        <v>2</v>
      </c>
      <c r="I38" s="43">
        <v>1</v>
      </c>
      <c r="J38" s="43">
        <v>10</v>
      </c>
      <c r="K38" s="43">
        <v>2</v>
      </c>
      <c r="L38" s="43">
        <v>3</v>
      </c>
      <c r="M38" s="43">
        <v>1</v>
      </c>
      <c r="N38" s="52">
        <v>2</v>
      </c>
      <c r="O38" s="14">
        <f t="shared" si="0"/>
        <v>24</v>
      </c>
      <c r="P38" s="232">
        <f t="shared" si="1"/>
        <v>5.166666666666667</v>
      </c>
      <c r="Q38" s="358">
        <v>6.1</v>
      </c>
    </row>
    <row r="39" spans="1:17" ht="16.5" thickBot="1" x14ac:dyDescent="0.3">
      <c r="A39" s="386"/>
      <c r="B39" s="44" t="s">
        <v>8</v>
      </c>
      <c r="C39" s="45" t="s">
        <v>23</v>
      </c>
      <c r="D39" s="48">
        <v>21</v>
      </c>
      <c r="E39" s="50">
        <v>0</v>
      </c>
      <c r="F39" s="46">
        <v>0</v>
      </c>
      <c r="G39" s="46">
        <v>1</v>
      </c>
      <c r="H39" s="46">
        <v>2</v>
      </c>
      <c r="I39" s="46">
        <v>3</v>
      </c>
      <c r="J39" s="46">
        <v>3</v>
      </c>
      <c r="K39" s="46">
        <v>3</v>
      </c>
      <c r="L39" s="46">
        <v>4</v>
      </c>
      <c r="M39" s="46">
        <v>3</v>
      </c>
      <c r="N39" s="53">
        <v>5</v>
      </c>
      <c r="O39" s="14">
        <f t="shared" si="0"/>
        <v>24</v>
      </c>
      <c r="P39" s="232">
        <f t="shared" si="1"/>
        <v>7.1428571428571432</v>
      </c>
      <c r="Q39" s="360"/>
    </row>
    <row r="40" spans="1:17" ht="16.5" thickBot="1" x14ac:dyDescent="0.3">
      <c r="A40" s="364"/>
      <c r="B40" s="47" t="s">
        <v>24</v>
      </c>
      <c r="C40" s="1" t="s">
        <v>25</v>
      </c>
      <c r="D40" s="2">
        <v>23</v>
      </c>
      <c r="E40" s="3">
        <v>0</v>
      </c>
      <c r="F40" s="4">
        <v>1</v>
      </c>
      <c r="G40" s="4">
        <v>0</v>
      </c>
      <c r="H40" s="4">
        <v>3</v>
      </c>
      <c r="I40" s="4">
        <v>1</v>
      </c>
      <c r="J40" s="4">
        <v>5</v>
      </c>
      <c r="K40" s="4">
        <v>3</v>
      </c>
      <c r="L40" s="4">
        <v>4</v>
      </c>
      <c r="M40" s="4">
        <v>4</v>
      </c>
      <c r="N40" s="13">
        <v>2</v>
      </c>
      <c r="O40" s="16">
        <f t="shared" si="0"/>
        <v>23</v>
      </c>
      <c r="P40" s="232">
        <f t="shared" si="1"/>
        <v>5.8695652173913047</v>
      </c>
      <c r="Q40" s="359"/>
    </row>
    <row r="41" spans="1:17" ht="16.5" thickBot="1" x14ac:dyDescent="0.3">
      <c r="A41" s="363">
        <v>20</v>
      </c>
      <c r="B41" s="40" t="s">
        <v>6</v>
      </c>
      <c r="C41" s="42" t="s">
        <v>33</v>
      </c>
      <c r="D41" s="41">
        <v>16</v>
      </c>
      <c r="E41" s="49">
        <v>0</v>
      </c>
      <c r="F41" s="43">
        <v>0</v>
      </c>
      <c r="G41" s="43">
        <v>2</v>
      </c>
      <c r="H41" s="43">
        <v>0</v>
      </c>
      <c r="I41" s="43">
        <v>0</v>
      </c>
      <c r="J41" s="43">
        <v>6</v>
      </c>
      <c r="K41" s="43">
        <v>2</v>
      </c>
      <c r="L41" s="43">
        <v>5</v>
      </c>
      <c r="M41" s="43">
        <v>1</v>
      </c>
      <c r="N41" s="34">
        <v>0</v>
      </c>
      <c r="O41" s="14">
        <f t="shared" si="0"/>
        <v>16</v>
      </c>
      <c r="P41" s="232">
        <f t="shared" si="1"/>
        <v>5.5625</v>
      </c>
      <c r="Q41" s="358">
        <v>5.9</v>
      </c>
    </row>
    <row r="42" spans="1:17" ht="16.5" thickBot="1" x14ac:dyDescent="0.3">
      <c r="A42" s="364"/>
      <c r="B42" s="47" t="s">
        <v>8</v>
      </c>
      <c r="C42" s="1" t="s">
        <v>34</v>
      </c>
      <c r="D42" s="2">
        <v>15</v>
      </c>
      <c r="E42" s="3">
        <v>0</v>
      </c>
      <c r="F42" s="4">
        <v>0</v>
      </c>
      <c r="G42" s="4">
        <v>0</v>
      </c>
      <c r="H42" s="4">
        <v>1</v>
      </c>
      <c r="I42" s="4">
        <v>0</v>
      </c>
      <c r="J42" s="4">
        <v>4</v>
      </c>
      <c r="K42" s="4">
        <v>3</v>
      </c>
      <c r="L42" s="4">
        <v>4</v>
      </c>
      <c r="M42" s="4">
        <v>1</v>
      </c>
      <c r="N42" s="5">
        <v>2</v>
      </c>
      <c r="O42" s="16">
        <f t="shared" si="0"/>
        <v>15</v>
      </c>
      <c r="P42" s="232">
        <f t="shared" si="1"/>
        <v>6.333333333333333</v>
      </c>
      <c r="Q42" s="359"/>
    </row>
    <row r="43" spans="1:17" ht="16.5" thickBot="1" x14ac:dyDescent="0.3">
      <c r="A43" s="241">
        <v>21</v>
      </c>
      <c r="B43" s="242" t="s">
        <v>6</v>
      </c>
      <c r="C43" s="243" t="s">
        <v>20</v>
      </c>
      <c r="D43" s="244">
        <v>10</v>
      </c>
      <c r="E43" s="245">
        <v>0</v>
      </c>
      <c r="F43" s="250">
        <v>0</v>
      </c>
      <c r="G43" s="250">
        <v>0</v>
      </c>
      <c r="H43" s="250">
        <v>1</v>
      </c>
      <c r="I43" s="250">
        <v>0</v>
      </c>
      <c r="J43" s="250">
        <v>6</v>
      </c>
      <c r="K43" s="250">
        <v>2</v>
      </c>
      <c r="L43" s="250">
        <v>0</v>
      </c>
      <c r="M43" s="250">
        <v>1</v>
      </c>
      <c r="N43" s="62">
        <v>0</v>
      </c>
      <c r="O43" s="15">
        <f t="shared" si="0"/>
        <v>10</v>
      </c>
      <c r="P43" s="239">
        <f t="shared" si="1"/>
        <v>5.3</v>
      </c>
      <c r="Q43" s="271">
        <v>5.3</v>
      </c>
    </row>
    <row r="44" spans="1:17" ht="16.5" thickBot="1" x14ac:dyDescent="0.3">
      <c r="A44" s="12">
        <v>22</v>
      </c>
      <c r="B44" s="6" t="s">
        <v>6</v>
      </c>
      <c r="C44" s="7" t="s">
        <v>54</v>
      </c>
      <c r="D44" s="8">
        <v>17</v>
      </c>
      <c r="E44" s="9">
        <v>0</v>
      </c>
      <c r="F44" s="61">
        <v>1</v>
      </c>
      <c r="G44" s="61">
        <v>0</v>
      </c>
      <c r="H44" s="61">
        <v>0</v>
      </c>
      <c r="I44" s="61">
        <v>4</v>
      </c>
      <c r="J44" s="61">
        <v>2</v>
      </c>
      <c r="K44" s="61">
        <v>5</v>
      </c>
      <c r="L44" s="61">
        <v>0</v>
      </c>
      <c r="M44" s="61">
        <v>4</v>
      </c>
      <c r="N44" s="61">
        <v>1</v>
      </c>
      <c r="O44" s="58">
        <f t="shared" si="0"/>
        <v>17</v>
      </c>
      <c r="P44" s="232">
        <f t="shared" si="1"/>
        <v>5.7647058823529411</v>
      </c>
      <c r="Q44" s="272">
        <v>5.8</v>
      </c>
    </row>
    <row r="45" spans="1:17" ht="16.5" thickBot="1" x14ac:dyDescent="0.3">
      <c r="A45" s="12">
        <v>23</v>
      </c>
      <c r="B45" s="6">
        <v>7</v>
      </c>
      <c r="C45" s="7" t="s">
        <v>19</v>
      </c>
      <c r="D45" s="8">
        <v>19</v>
      </c>
      <c r="E45" s="9">
        <v>0</v>
      </c>
      <c r="F45" s="60">
        <v>0</v>
      </c>
      <c r="G45" s="60">
        <v>0</v>
      </c>
      <c r="H45" s="60">
        <v>1</v>
      </c>
      <c r="I45" s="60">
        <v>2</v>
      </c>
      <c r="J45" s="60">
        <v>7</v>
      </c>
      <c r="K45" s="60">
        <v>2</v>
      </c>
      <c r="L45" s="60">
        <v>2</v>
      </c>
      <c r="M45" s="60">
        <v>4</v>
      </c>
      <c r="N45" s="5">
        <v>1</v>
      </c>
      <c r="O45" s="14">
        <f t="shared" si="0"/>
        <v>19</v>
      </c>
      <c r="P45" s="232">
        <f t="shared" si="1"/>
        <v>5.9473684210526319</v>
      </c>
      <c r="Q45" s="272">
        <v>5.9</v>
      </c>
    </row>
    <row r="46" spans="1:17" ht="16.5" thickBot="1" x14ac:dyDescent="0.3">
      <c r="A46" s="258">
        <v>24</v>
      </c>
      <c r="B46" s="235">
        <v>7</v>
      </c>
      <c r="C46" s="236" t="s">
        <v>32</v>
      </c>
      <c r="D46" s="237">
        <v>16</v>
      </c>
      <c r="E46" s="238">
        <v>0</v>
      </c>
      <c r="F46" s="59">
        <v>1</v>
      </c>
      <c r="G46" s="59">
        <v>1</v>
      </c>
      <c r="H46" s="59">
        <v>1</v>
      </c>
      <c r="I46" s="59">
        <v>0</v>
      </c>
      <c r="J46" s="59">
        <v>4</v>
      </c>
      <c r="K46" s="59">
        <v>2</v>
      </c>
      <c r="L46" s="59">
        <v>4</v>
      </c>
      <c r="M46" s="59">
        <v>1</v>
      </c>
      <c r="N46" s="259">
        <v>2</v>
      </c>
      <c r="O46" s="21">
        <f t="shared" si="0"/>
        <v>16</v>
      </c>
      <c r="P46" s="233">
        <f t="shared" si="1"/>
        <v>5.75</v>
      </c>
      <c r="Q46" s="273">
        <v>5.8</v>
      </c>
    </row>
    <row r="47" spans="1:17" ht="16.5" thickBot="1" x14ac:dyDescent="0.3">
      <c r="A47" s="361">
        <v>25</v>
      </c>
      <c r="B47" s="40" t="s">
        <v>9</v>
      </c>
      <c r="C47" s="42" t="s">
        <v>48</v>
      </c>
      <c r="D47" s="41">
        <v>16</v>
      </c>
      <c r="E47" s="49">
        <v>0</v>
      </c>
      <c r="F47" s="43">
        <v>1</v>
      </c>
      <c r="G47" s="43">
        <v>0</v>
      </c>
      <c r="H47" s="43">
        <v>1</v>
      </c>
      <c r="I47" s="43">
        <v>0</v>
      </c>
      <c r="J47" s="43">
        <v>2</v>
      </c>
      <c r="K47" s="43">
        <v>1</v>
      </c>
      <c r="L47" s="43">
        <v>2</v>
      </c>
      <c r="M47" s="43">
        <v>6</v>
      </c>
      <c r="N47" s="34">
        <v>3</v>
      </c>
      <c r="O47" s="14">
        <f t="shared" si="0"/>
        <v>16</v>
      </c>
      <c r="P47" s="232">
        <f t="shared" si="1"/>
        <v>6.8125</v>
      </c>
      <c r="Q47" s="358">
        <v>6.1</v>
      </c>
    </row>
    <row r="48" spans="1:17" ht="16.5" thickBot="1" x14ac:dyDescent="0.3">
      <c r="A48" s="362"/>
      <c r="B48" s="47" t="s">
        <v>11</v>
      </c>
      <c r="C48" s="1" t="s">
        <v>48</v>
      </c>
      <c r="D48" s="2">
        <v>18</v>
      </c>
      <c r="E48" s="3">
        <v>0</v>
      </c>
      <c r="F48" s="4">
        <v>2</v>
      </c>
      <c r="G48" s="4">
        <v>0</v>
      </c>
      <c r="H48" s="4">
        <v>1</v>
      </c>
      <c r="I48" s="4">
        <v>0</v>
      </c>
      <c r="J48" s="4">
        <v>8</v>
      </c>
      <c r="K48" s="4">
        <v>2</v>
      </c>
      <c r="L48" s="4">
        <v>2</v>
      </c>
      <c r="M48" s="4">
        <v>1</v>
      </c>
      <c r="N48" s="5">
        <v>2</v>
      </c>
      <c r="O48" s="16">
        <f t="shared" si="0"/>
        <v>18</v>
      </c>
      <c r="P48" s="232">
        <f t="shared" si="1"/>
        <v>5.3888888888888893</v>
      </c>
      <c r="Q48" s="359"/>
    </row>
    <row r="49" spans="1:17" s="39" customFormat="1" ht="16.5" thickBot="1" x14ac:dyDescent="0.3">
      <c r="A49" s="63">
        <v>26</v>
      </c>
      <c r="B49" s="242">
        <v>7</v>
      </c>
      <c r="C49" s="243" t="s">
        <v>49</v>
      </c>
      <c r="D49" s="244">
        <v>9</v>
      </c>
      <c r="E49" s="245">
        <v>0</v>
      </c>
      <c r="F49" s="60">
        <v>0</v>
      </c>
      <c r="G49" s="60">
        <v>0</v>
      </c>
      <c r="H49" s="60">
        <v>1</v>
      </c>
      <c r="I49" s="60">
        <v>1</v>
      </c>
      <c r="J49" s="60">
        <v>3</v>
      </c>
      <c r="K49" s="60">
        <v>1</v>
      </c>
      <c r="L49" s="60">
        <v>1</v>
      </c>
      <c r="M49" s="60">
        <v>1</v>
      </c>
      <c r="N49" s="13">
        <v>1</v>
      </c>
      <c r="O49" s="263">
        <f t="shared" si="0"/>
        <v>9</v>
      </c>
      <c r="P49" s="239">
        <f t="shared" si="1"/>
        <v>5.7777777777777777</v>
      </c>
      <c r="Q49" s="271">
        <v>5.8</v>
      </c>
    </row>
    <row r="50" spans="1:17" ht="16.5" thickBot="1" x14ac:dyDescent="0.3">
      <c r="A50" s="54">
        <v>27</v>
      </c>
      <c r="B50" s="51" t="s">
        <v>6</v>
      </c>
      <c r="C50" s="33" t="s">
        <v>47</v>
      </c>
      <c r="D50" s="36">
        <v>2</v>
      </c>
      <c r="E50" s="37">
        <v>0</v>
      </c>
      <c r="F50" s="38">
        <v>0</v>
      </c>
      <c r="G50" s="38">
        <v>0</v>
      </c>
      <c r="H50" s="38">
        <v>0</v>
      </c>
      <c r="I50" s="38">
        <v>0</v>
      </c>
      <c r="J50" s="38">
        <v>1</v>
      </c>
      <c r="K50" s="38">
        <v>0</v>
      </c>
      <c r="L50" s="38">
        <v>0</v>
      </c>
      <c r="M50" s="38">
        <v>0</v>
      </c>
      <c r="N50" s="35">
        <v>1</v>
      </c>
      <c r="O50" s="15">
        <f t="shared" si="0"/>
        <v>2</v>
      </c>
      <c r="P50" s="232">
        <f t="shared" si="1"/>
        <v>7</v>
      </c>
      <c r="Q50" s="272">
        <v>7</v>
      </c>
    </row>
    <row r="51" spans="1:17" ht="16.5" thickBot="1" x14ac:dyDescent="0.3">
      <c r="A51" s="12">
        <v>28</v>
      </c>
      <c r="B51" s="22">
        <v>7</v>
      </c>
      <c r="C51" s="7" t="s">
        <v>40</v>
      </c>
      <c r="D51" s="23">
        <v>11</v>
      </c>
      <c r="E51" s="24">
        <v>0</v>
      </c>
      <c r="F51" s="25">
        <v>0</v>
      </c>
      <c r="G51" s="25">
        <v>0</v>
      </c>
      <c r="H51" s="25">
        <v>0</v>
      </c>
      <c r="I51" s="25">
        <v>0</v>
      </c>
      <c r="J51" s="25">
        <v>2</v>
      </c>
      <c r="K51" s="25">
        <v>1</v>
      </c>
      <c r="L51" s="25">
        <v>1</v>
      </c>
      <c r="M51" s="25">
        <v>1</v>
      </c>
      <c r="N51" s="26">
        <v>6</v>
      </c>
      <c r="O51" s="14">
        <f t="shared" si="0"/>
        <v>11</v>
      </c>
      <c r="P51" s="232">
        <f t="shared" si="1"/>
        <v>7.7272727272727275</v>
      </c>
      <c r="Q51" s="272">
        <v>7.7</v>
      </c>
    </row>
    <row r="52" spans="1:17" ht="16.5" thickBot="1" x14ac:dyDescent="0.3">
      <c r="A52" s="258">
        <v>31</v>
      </c>
      <c r="B52" s="235" t="s">
        <v>6</v>
      </c>
      <c r="C52" s="236" t="s">
        <v>28</v>
      </c>
      <c r="D52" s="237">
        <v>5</v>
      </c>
      <c r="E52" s="238">
        <v>0</v>
      </c>
      <c r="F52" s="59">
        <v>0</v>
      </c>
      <c r="G52" s="59">
        <v>0</v>
      </c>
      <c r="H52" s="59">
        <v>0</v>
      </c>
      <c r="I52" s="59">
        <v>0</v>
      </c>
      <c r="J52" s="59">
        <v>3</v>
      </c>
      <c r="K52" s="59">
        <v>0</v>
      </c>
      <c r="L52" s="59">
        <v>0</v>
      </c>
      <c r="M52" s="59">
        <v>2</v>
      </c>
      <c r="N52" s="259">
        <v>0</v>
      </c>
      <c r="O52" s="21">
        <f t="shared" si="0"/>
        <v>5</v>
      </c>
      <c r="P52" s="233">
        <f t="shared" si="1"/>
        <v>6.2</v>
      </c>
      <c r="Q52" s="273">
        <v>6.2</v>
      </c>
    </row>
    <row r="53" spans="1:17" ht="16.5" thickBot="1" x14ac:dyDescent="0.3">
      <c r="A53" s="363">
        <v>36</v>
      </c>
      <c r="B53" s="40" t="s">
        <v>9</v>
      </c>
      <c r="C53" s="42" t="s">
        <v>39</v>
      </c>
      <c r="D53" s="41">
        <v>27</v>
      </c>
      <c r="E53" s="49">
        <v>0</v>
      </c>
      <c r="F53" s="43">
        <v>1</v>
      </c>
      <c r="G53" s="43">
        <v>3</v>
      </c>
      <c r="H53" s="43">
        <v>1</v>
      </c>
      <c r="I53" s="43">
        <v>0</v>
      </c>
      <c r="J53" s="43">
        <v>8</v>
      </c>
      <c r="K53" s="43">
        <v>6</v>
      </c>
      <c r="L53" s="43">
        <v>4</v>
      </c>
      <c r="M53" s="43">
        <v>2</v>
      </c>
      <c r="N53" s="34">
        <v>2</v>
      </c>
      <c r="O53" s="14">
        <f t="shared" si="0"/>
        <v>27</v>
      </c>
      <c r="P53" s="232">
        <f t="shared" si="1"/>
        <v>5.4814814814814818</v>
      </c>
      <c r="Q53" s="358">
        <v>5.3</v>
      </c>
    </row>
    <row r="54" spans="1:17" ht="16.5" thickBot="1" x14ac:dyDescent="0.3">
      <c r="A54" s="364"/>
      <c r="B54" s="47" t="s">
        <v>11</v>
      </c>
      <c r="C54" s="1" t="s">
        <v>39</v>
      </c>
      <c r="D54" s="2">
        <v>19</v>
      </c>
      <c r="E54" s="3">
        <v>0</v>
      </c>
      <c r="F54" s="4">
        <v>0</v>
      </c>
      <c r="G54" s="4">
        <v>3</v>
      </c>
      <c r="H54" s="4">
        <v>0</v>
      </c>
      <c r="I54" s="4">
        <v>0</v>
      </c>
      <c r="J54" s="4">
        <v>8</v>
      </c>
      <c r="K54" s="4">
        <v>5</v>
      </c>
      <c r="L54" s="4">
        <v>1</v>
      </c>
      <c r="M54" s="4">
        <v>2</v>
      </c>
      <c r="N54" s="5">
        <v>0</v>
      </c>
      <c r="O54" s="16">
        <f t="shared" si="0"/>
        <v>19</v>
      </c>
      <c r="P54" s="232">
        <f t="shared" si="1"/>
        <v>5.2105263157894735</v>
      </c>
      <c r="Q54" s="359"/>
    </row>
    <row r="55" spans="1:17" ht="16.5" thickBot="1" x14ac:dyDescent="0.3">
      <c r="A55" s="365" t="s">
        <v>55</v>
      </c>
      <c r="B55" s="366"/>
      <c r="C55" s="367"/>
      <c r="D55" s="260">
        <f>SUM(D7:D54)</f>
        <v>897</v>
      </c>
      <c r="E55" s="260">
        <f t="shared" ref="E55:N55" si="2">SUM(E7:E54)</f>
        <v>2</v>
      </c>
      <c r="F55" s="260">
        <f t="shared" si="2"/>
        <v>12</v>
      </c>
      <c r="G55" s="260">
        <f t="shared" si="2"/>
        <v>34</v>
      </c>
      <c r="H55" s="260">
        <f t="shared" si="2"/>
        <v>57</v>
      </c>
      <c r="I55" s="260">
        <f t="shared" si="2"/>
        <v>59</v>
      </c>
      <c r="J55" s="260">
        <f t="shared" si="2"/>
        <v>205</v>
      </c>
      <c r="K55" s="260">
        <f t="shared" si="2"/>
        <v>125</v>
      </c>
      <c r="L55" s="260">
        <f t="shared" si="2"/>
        <v>167</v>
      </c>
      <c r="M55" s="260">
        <f t="shared" si="2"/>
        <v>122</v>
      </c>
      <c r="N55" s="260">
        <f t="shared" si="2"/>
        <v>116</v>
      </c>
      <c r="O55" s="261">
        <f t="shared" si="0"/>
        <v>899</v>
      </c>
      <c r="P55" s="262">
        <f t="shared" si="1"/>
        <v>6.0769230769230766</v>
      </c>
    </row>
  </sheetData>
  <mergeCells count="34">
    <mergeCell ref="A55:C55"/>
    <mergeCell ref="A3:P4"/>
    <mergeCell ref="A5:A6"/>
    <mergeCell ref="B5:B6"/>
    <mergeCell ref="C5:C6"/>
    <mergeCell ref="D5:D6"/>
    <mergeCell ref="P5:P6"/>
    <mergeCell ref="E5:O5"/>
    <mergeCell ref="A38:A40"/>
    <mergeCell ref="A14:A16"/>
    <mergeCell ref="A41:A42"/>
    <mergeCell ref="A53:A54"/>
    <mergeCell ref="A8:A10"/>
    <mergeCell ref="A17:A18"/>
    <mergeCell ref="A19:A22"/>
    <mergeCell ref="A25:A26"/>
    <mergeCell ref="A47:A48"/>
    <mergeCell ref="A11:A12"/>
    <mergeCell ref="A31:A32"/>
    <mergeCell ref="A29:A30"/>
    <mergeCell ref="A27:A28"/>
    <mergeCell ref="Q8:Q10"/>
    <mergeCell ref="Q11:Q12"/>
    <mergeCell ref="Q14:Q16"/>
    <mergeCell ref="Q17:Q18"/>
    <mergeCell ref="Q19:Q22"/>
    <mergeCell ref="Q27:Q28"/>
    <mergeCell ref="Q25:Q26"/>
    <mergeCell ref="Q29:Q30"/>
    <mergeCell ref="Q53:Q54"/>
    <mergeCell ref="Q47:Q48"/>
    <mergeCell ref="Q41:Q42"/>
    <mergeCell ref="Q38:Q40"/>
    <mergeCell ref="Q31:Q3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C35"/>
  <sheetViews>
    <sheetView tabSelected="1" workbookViewId="0">
      <selection activeCell="E34" sqref="E34"/>
    </sheetView>
  </sheetViews>
  <sheetFormatPr defaultRowHeight="15" x14ac:dyDescent="0.25"/>
  <cols>
    <col min="1" max="1" width="9.140625" style="39"/>
  </cols>
  <sheetData>
    <row r="2" spans="1:3" x14ac:dyDescent="0.25">
      <c r="A2" s="165" t="s">
        <v>157</v>
      </c>
      <c r="B2" s="389" t="s">
        <v>0</v>
      </c>
      <c r="C2" s="274" t="s">
        <v>123</v>
      </c>
    </row>
    <row r="3" spans="1:3" ht="15.75" customHeight="1" x14ac:dyDescent="0.25">
      <c r="A3" s="393">
        <v>1</v>
      </c>
      <c r="B3" s="390" t="s">
        <v>124</v>
      </c>
      <c r="C3" s="275">
        <v>7.2</v>
      </c>
    </row>
    <row r="4" spans="1:3" ht="15" customHeight="1" x14ac:dyDescent="0.25">
      <c r="A4" s="393">
        <v>2</v>
      </c>
      <c r="B4" s="165" t="s">
        <v>144</v>
      </c>
      <c r="C4" s="275">
        <v>7.1</v>
      </c>
    </row>
    <row r="5" spans="1:3" ht="15.75" customHeight="1" x14ac:dyDescent="0.25">
      <c r="A5" s="393">
        <v>3</v>
      </c>
      <c r="B5" s="274" t="s">
        <v>133</v>
      </c>
      <c r="C5" s="275">
        <v>6.7</v>
      </c>
    </row>
    <row r="6" spans="1:3" ht="15" customHeight="1" x14ac:dyDescent="0.25">
      <c r="A6" s="393">
        <v>4</v>
      </c>
      <c r="B6" s="274" t="s">
        <v>128</v>
      </c>
      <c r="C6" s="275">
        <v>6.6</v>
      </c>
    </row>
    <row r="7" spans="1:3" ht="15.75" customHeight="1" x14ac:dyDescent="0.25">
      <c r="A7" s="393">
        <v>5</v>
      </c>
      <c r="B7" s="391" t="s">
        <v>125</v>
      </c>
      <c r="C7" s="275">
        <v>6.5</v>
      </c>
    </row>
    <row r="8" spans="1:3" ht="15" customHeight="1" x14ac:dyDescent="0.25">
      <c r="A8" s="393">
        <v>5</v>
      </c>
      <c r="B8" s="274" t="s">
        <v>126</v>
      </c>
      <c r="C8" s="275">
        <v>6.5</v>
      </c>
    </row>
    <row r="9" spans="1:3" ht="15.75" x14ac:dyDescent="0.25">
      <c r="A9" s="393">
        <v>6</v>
      </c>
      <c r="B9" s="274" t="s">
        <v>129</v>
      </c>
      <c r="C9" s="275">
        <v>6.3</v>
      </c>
    </row>
    <row r="10" spans="1:3" ht="15.75" customHeight="1" x14ac:dyDescent="0.25">
      <c r="A10" s="393">
        <v>7</v>
      </c>
      <c r="B10" s="165" t="s">
        <v>146</v>
      </c>
      <c r="C10" s="275">
        <v>6.1</v>
      </c>
    </row>
    <row r="11" spans="1:3" ht="15.75" customHeight="1" x14ac:dyDescent="0.25">
      <c r="A11" s="393">
        <v>7</v>
      </c>
      <c r="B11" s="274" t="s">
        <v>141</v>
      </c>
      <c r="C11" s="275">
        <v>6.1</v>
      </c>
    </row>
    <row r="12" spans="1:3" ht="15.75" customHeight="1" x14ac:dyDescent="0.25">
      <c r="A12" s="393">
        <v>7</v>
      </c>
      <c r="B12" s="392" t="s">
        <v>136</v>
      </c>
      <c r="C12" s="275">
        <v>6.1</v>
      </c>
    </row>
    <row r="13" spans="1:3" ht="15.75" customHeight="1" x14ac:dyDescent="0.25">
      <c r="A13" s="393">
        <v>8</v>
      </c>
      <c r="B13" s="274" t="s">
        <v>130</v>
      </c>
      <c r="C13" s="275">
        <v>6</v>
      </c>
    </row>
    <row r="14" spans="1:3" ht="15.75" customHeight="1" x14ac:dyDescent="0.25">
      <c r="A14" s="393">
        <v>8</v>
      </c>
      <c r="B14" s="274" t="s">
        <v>147</v>
      </c>
      <c r="C14" s="275">
        <v>6</v>
      </c>
    </row>
    <row r="15" spans="1:3" ht="15.75" x14ac:dyDescent="0.25">
      <c r="A15" s="393">
        <v>8</v>
      </c>
      <c r="B15" s="165" t="s">
        <v>145</v>
      </c>
      <c r="C15" s="275">
        <v>6</v>
      </c>
    </row>
    <row r="16" spans="1:3" ht="15.75" x14ac:dyDescent="0.25">
      <c r="A16" s="393">
        <v>9</v>
      </c>
      <c r="B16" s="274" t="s">
        <v>140</v>
      </c>
      <c r="C16" s="275">
        <v>5.9</v>
      </c>
    </row>
    <row r="17" spans="1:3" ht="15.75" x14ac:dyDescent="0.25">
      <c r="A17" s="393">
        <v>9</v>
      </c>
      <c r="B17" s="165" t="s">
        <v>138</v>
      </c>
      <c r="C17" s="275">
        <v>5.9</v>
      </c>
    </row>
    <row r="18" spans="1:3" ht="15.75" customHeight="1" x14ac:dyDescent="0.25">
      <c r="A18" s="393">
        <v>10</v>
      </c>
      <c r="B18" s="165" t="s">
        <v>139</v>
      </c>
      <c r="C18" s="275">
        <v>5.8</v>
      </c>
    </row>
    <row r="19" spans="1:3" ht="15" customHeight="1" x14ac:dyDescent="0.25">
      <c r="A19" s="393">
        <v>10</v>
      </c>
      <c r="B19" s="165" t="s">
        <v>137</v>
      </c>
      <c r="C19" s="275">
        <v>5.8</v>
      </c>
    </row>
    <row r="20" spans="1:3" ht="15.75" customHeight="1" x14ac:dyDescent="0.25">
      <c r="A20" s="393">
        <v>11</v>
      </c>
      <c r="B20" s="165" t="s">
        <v>131</v>
      </c>
      <c r="C20" s="275">
        <v>5.6</v>
      </c>
    </row>
    <row r="21" spans="1:3" ht="15.75" x14ac:dyDescent="0.25">
      <c r="A21" s="393">
        <v>11</v>
      </c>
      <c r="B21" s="274" t="s">
        <v>148</v>
      </c>
      <c r="C21" s="275">
        <v>5.6</v>
      </c>
    </row>
    <row r="22" spans="1:3" ht="15.75" x14ac:dyDescent="0.25">
      <c r="A22" s="393">
        <v>12</v>
      </c>
      <c r="B22" s="165" t="s">
        <v>127</v>
      </c>
      <c r="C22" s="275">
        <v>5.5</v>
      </c>
    </row>
    <row r="23" spans="1:3" ht="15.75" customHeight="1" x14ac:dyDescent="0.25">
      <c r="A23" s="393">
        <v>13</v>
      </c>
      <c r="B23" s="274" t="s">
        <v>135</v>
      </c>
      <c r="C23" s="275">
        <v>5.3</v>
      </c>
    </row>
    <row r="24" spans="1:3" ht="15.75" customHeight="1" x14ac:dyDescent="0.25">
      <c r="A24" s="393">
        <v>14</v>
      </c>
      <c r="B24" s="274" t="s">
        <v>134</v>
      </c>
      <c r="C24" s="275">
        <v>5.2</v>
      </c>
    </row>
    <row r="25" spans="1:3" ht="15.75" customHeight="1" x14ac:dyDescent="0.25">
      <c r="A25" s="393">
        <v>15</v>
      </c>
      <c r="B25" s="165" t="s">
        <v>132</v>
      </c>
      <c r="C25" s="275">
        <v>4</v>
      </c>
    </row>
    <row r="28" spans="1:3" x14ac:dyDescent="0.25">
      <c r="A28" s="165" t="s">
        <v>157</v>
      </c>
      <c r="B28" s="389" t="s">
        <v>0</v>
      </c>
      <c r="C28" s="274" t="s">
        <v>123</v>
      </c>
    </row>
    <row r="29" spans="1:3" ht="15.75" x14ac:dyDescent="0.25">
      <c r="A29" s="393">
        <v>1</v>
      </c>
      <c r="B29" s="165" t="s">
        <v>152</v>
      </c>
      <c r="C29" s="275">
        <v>7.7</v>
      </c>
    </row>
    <row r="30" spans="1:3" ht="15.75" x14ac:dyDescent="0.25">
      <c r="A30" s="393">
        <v>2</v>
      </c>
      <c r="B30" s="165" t="s">
        <v>151</v>
      </c>
      <c r="C30" s="275">
        <v>7</v>
      </c>
    </row>
    <row r="31" spans="1:3" ht="15.75" x14ac:dyDescent="0.25">
      <c r="A31" s="393">
        <v>3</v>
      </c>
      <c r="B31" s="165" t="s">
        <v>142</v>
      </c>
      <c r="C31" s="275">
        <v>6.7</v>
      </c>
    </row>
    <row r="32" spans="1:3" ht="15.75" x14ac:dyDescent="0.25">
      <c r="A32" s="393">
        <v>4</v>
      </c>
      <c r="B32" s="165" t="s">
        <v>153</v>
      </c>
      <c r="C32" s="275">
        <v>6.2</v>
      </c>
    </row>
    <row r="33" spans="1:3" ht="15.75" x14ac:dyDescent="0.25">
      <c r="A33" s="393">
        <v>5</v>
      </c>
      <c r="B33" s="165" t="s">
        <v>143</v>
      </c>
      <c r="C33" s="275">
        <v>5.9</v>
      </c>
    </row>
    <row r="34" spans="1:3" ht="15.75" x14ac:dyDescent="0.25">
      <c r="A34" s="393">
        <v>6</v>
      </c>
      <c r="B34" s="274" t="s">
        <v>150</v>
      </c>
      <c r="C34" s="275">
        <v>5.8</v>
      </c>
    </row>
    <row r="35" spans="1:3" ht="15.75" x14ac:dyDescent="0.25">
      <c r="A35" s="393">
        <v>7</v>
      </c>
      <c r="B35" s="165" t="s">
        <v>149</v>
      </c>
      <c r="C35" s="275">
        <v>5.3</v>
      </c>
    </row>
  </sheetData>
  <autoFilter ref="B28:C28">
    <sortState ref="B29:C35">
      <sortCondition descending="1" ref="C28"/>
    </sortState>
  </autoFilter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D34"/>
  <sheetViews>
    <sheetView workbookViewId="0">
      <selection activeCell="M20" sqref="M20"/>
    </sheetView>
  </sheetViews>
  <sheetFormatPr defaultRowHeight="15" x14ac:dyDescent="0.25"/>
  <sheetData>
    <row r="2" spans="1:4" x14ac:dyDescent="0.25">
      <c r="A2" s="164" t="s">
        <v>0</v>
      </c>
      <c r="B2" s="165" t="s">
        <v>116</v>
      </c>
      <c r="C2" s="165" t="s">
        <v>117</v>
      </c>
      <c r="D2" s="274" t="s">
        <v>123</v>
      </c>
    </row>
    <row r="3" spans="1:4" ht="15.75" x14ac:dyDescent="0.25">
      <c r="A3" s="166" t="s">
        <v>73</v>
      </c>
      <c r="B3" s="282">
        <v>100</v>
      </c>
      <c r="C3" s="285">
        <v>71.400000000000006</v>
      </c>
      <c r="D3" s="281">
        <v>7.2</v>
      </c>
    </row>
    <row r="4" spans="1:4" ht="15.75" x14ac:dyDescent="0.25">
      <c r="A4" s="166" t="s">
        <v>75</v>
      </c>
      <c r="B4" s="281">
        <v>86</v>
      </c>
      <c r="C4" s="281">
        <v>62</v>
      </c>
      <c r="D4" s="281">
        <v>6.5</v>
      </c>
    </row>
    <row r="5" spans="1:4" ht="15.75" x14ac:dyDescent="0.25">
      <c r="A5" s="166" t="s">
        <v>76</v>
      </c>
      <c r="B5" s="281">
        <v>89</v>
      </c>
      <c r="C5" s="281">
        <v>64</v>
      </c>
      <c r="D5" s="281">
        <v>6.5</v>
      </c>
    </row>
    <row r="6" spans="1:4" ht="15.75" x14ac:dyDescent="0.25">
      <c r="A6" s="166" t="s">
        <v>77</v>
      </c>
      <c r="B6" s="281">
        <v>100</v>
      </c>
      <c r="C6" s="283">
        <v>18.2</v>
      </c>
      <c r="D6" s="284">
        <v>5.5</v>
      </c>
    </row>
    <row r="7" spans="1:4" ht="24" x14ac:dyDescent="0.25">
      <c r="A7" s="166" t="s">
        <v>78</v>
      </c>
      <c r="B7" s="284">
        <v>82</v>
      </c>
      <c r="C7" s="281">
        <v>59</v>
      </c>
      <c r="D7" s="281">
        <v>6.6</v>
      </c>
    </row>
    <row r="8" spans="1:4" ht="15.75" x14ac:dyDescent="0.25">
      <c r="A8" s="166" t="s">
        <v>80</v>
      </c>
      <c r="B8" s="281">
        <v>87</v>
      </c>
      <c r="C8" s="281">
        <v>47</v>
      </c>
      <c r="D8" s="281">
        <v>6.3</v>
      </c>
    </row>
    <row r="9" spans="1:4" ht="15.75" x14ac:dyDescent="0.25">
      <c r="A9" s="166" t="s">
        <v>81</v>
      </c>
      <c r="B9" s="284">
        <v>81</v>
      </c>
      <c r="C9" s="284">
        <v>41</v>
      </c>
      <c r="D9" s="275">
        <v>6</v>
      </c>
    </row>
    <row r="10" spans="1:4" ht="15.75" x14ac:dyDescent="0.25">
      <c r="A10" s="166" t="s">
        <v>82</v>
      </c>
      <c r="B10" s="283">
        <v>58.3</v>
      </c>
      <c r="C10" s="283">
        <v>33.299999999999997</v>
      </c>
      <c r="D10" s="284">
        <v>5.6</v>
      </c>
    </row>
    <row r="11" spans="1:4" ht="15.75" x14ac:dyDescent="0.25">
      <c r="A11" s="166" t="s">
        <v>83</v>
      </c>
      <c r="B11" s="284">
        <v>35</v>
      </c>
      <c r="C11" s="284">
        <v>5</v>
      </c>
      <c r="D11" s="284">
        <v>4</v>
      </c>
    </row>
    <row r="12" spans="1:4" ht="15.75" x14ac:dyDescent="0.25">
      <c r="A12" s="166" t="s">
        <v>84</v>
      </c>
      <c r="B12" s="281">
        <v>86</v>
      </c>
      <c r="C12" s="281">
        <v>61</v>
      </c>
      <c r="D12" s="281">
        <v>6.7</v>
      </c>
    </row>
    <row r="13" spans="1:4" ht="15.75" x14ac:dyDescent="0.25">
      <c r="A13" s="166" t="s">
        <v>85</v>
      </c>
      <c r="B13" s="284">
        <v>77</v>
      </c>
      <c r="C13" s="284">
        <v>36</v>
      </c>
      <c r="D13" s="284">
        <v>5.2</v>
      </c>
    </row>
    <row r="14" spans="1:4" ht="15.75" x14ac:dyDescent="0.25">
      <c r="A14" s="166" t="s">
        <v>88</v>
      </c>
      <c r="B14" s="284">
        <v>79</v>
      </c>
      <c r="C14" s="284">
        <v>38</v>
      </c>
      <c r="D14" s="284">
        <v>5.6</v>
      </c>
    </row>
    <row r="15" spans="1:4" ht="15.75" x14ac:dyDescent="0.25">
      <c r="A15" s="166" t="s">
        <v>89</v>
      </c>
      <c r="B15" s="284">
        <v>81</v>
      </c>
      <c r="C15" s="281">
        <v>52</v>
      </c>
      <c r="D15" s="275">
        <v>6</v>
      </c>
    </row>
    <row r="16" spans="1:4" ht="15.75" x14ac:dyDescent="0.25">
      <c r="A16" s="166" t="s">
        <v>90</v>
      </c>
      <c r="B16" s="280">
        <v>89.5</v>
      </c>
      <c r="C16" s="283">
        <v>31.6</v>
      </c>
      <c r="D16" s="275">
        <v>6.1</v>
      </c>
    </row>
    <row r="17" spans="1:4" ht="15.75" x14ac:dyDescent="0.25">
      <c r="A17" s="166" t="s">
        <v>91</v>
      </c>
      <c r="B17" s="283">
        <v>75</v>
      </c>
      <c r="C17" s="277">
        <v>45</v>
      </c>
      <c r="D17" s="275">
        <v>6</v>
      </c>
    </row>
    <row r="18" spans="1:4" ht="15.75" x14ac:dyDescent="0.25">
      <c r="A18" s="166" t="s">
        <v>92</v>
      </c>
      <c r="B18" s="280">
        <v>94.1</v>
      </c>
      <c r="C18" s="280">
        <v>70.599999999999994</v>
      </c>
      <c r="D18" s="281">
        <v>7.1</v>
      </c>
    </row>
    <row r="19" spans="1:4" ht="15.75" x14ac:dyDescent="0.25">
      <c r="A19" s="166" t="s">
        <v>93</v>
      </c>
      <c r="B19" s="283">
        <v>75</v>
      </c>
      <c r="C19" s="283">
        <v>37.5</v>
      </c>
      <c r="D19" s="284">
        <v>5.9</v>
      </c>
    </row>
    <row r="20" spans="1:4" ht="15.75" x14ac:dyDescent="0.25">
      <c r="A20" s="166" t="s">
        <v>94</v>
      </c>
      <c r="B20" s="280">
        <v>93.3</v>
      </c>
      <c r="C20" s="280">
        <v>53.3</v>
      </c>
      <c r="D20" s="281">
        <v>6.7</v>
      </c>
    </row>
    <row r="21" spans="1:4" ht="15.75" x14ac:dyDescent="0.25">
      <c r="A21" s="166" t="s">
        <v>95</v>
      </c>
      <c r="B21" s="284">
        <v>79</v>
      </c>
      <c r="C21" s="284">
        <v>41</v>
      </c>
      <c r="D21" s="275">
        <v>6.1</v>
      </c>
    </row>
    <row r="22" spans="1:4" ht="15.75" x14ac:dyDescent="0.25">
      <c r="A22" s="166" t="s">
        <v>96</v>
      </c>
      <c r="B22" s="281">
        <v>90</v>
      </c>
      <c r="C22" s="284">
        <v>42</v>
      </c>
      <c r="D22" s="284">
        <v>5.9</v>
      </c>
    </row>
    <row r="23" spans="1:4" ht="15.75" x14ac:dyDescent="0.25">
      <c r="A23" s="166" t="s">
        <v>99</v>
      </c>
      <c r="B23" s="281">
        <v>90</v>
      </c>
      <c r="C23" s="284">
        <v>10</v>
      </c>
      <c r="D23" s="284">
        <v>5.3</v>
      </c>
    </row>
    <row r="24" spans="1:4" ht="15.75" x14ac:dyDescent="0.25">
      <c r="A24" s="166" t="s">
        <v>100</v>
      </c>
      <c r="B24" s="280">
        <v>94.1</v>
      </c>
      <c r="C24" s="280">
        <v>58.8</v>
      </c>
      <c r="D24" s="284">
        <v>5.8</v>
      </c>
    </row>
    <row r="25" spans="1:4" ht="15.75" x14ac:dyDescent="0.25">
      <c r="A25" s="166" t="s">
        <v>101</v>
      </c>
      <c r="B25" s="280">
        <v>100</v>
      </c>
      <c r="C25" s="283">
        <v>0</v>
      </c>
      <c r="D25" s="284">
        <v>5.9</v>
      </c>
    </row>
    <row r="26" spans="1:4" ht="15.75" x14ac:dyDescent="0.25">
      <c r="A26" s="166" t="s">
        <v>102</v>
      </c>
      <c r="B26" s="283">
        <v>81.3</v>
      </c>
      <c r="C26" s="283">
        <v>43.8</v>
      </c>
      <c r="D26" s="284">
        <v>5.8</v>
      </c>
    </row>
    <row r="27" spans="1:4" ht="15.75" x14ac:dyDescent="0.25">
      <c r="A27" s="166" t="s">
        <v>103</v>
      </c>
      <c r="B27" s="281">
        <v>85</v>
      </c>
      <c r="C27" s="281">
        <v>47</v>
      </c>
      <c r="D27" s="275">
        <v>6.1</v>
      </c>
    </row>
    <row r="28" spans="1:4" ht="15.75" x14ac:dyDescent="0.25">
      <c r="A28" s="166" t="s">
        <v>105</v>
      </c>
      <c r="B28" s="283">
        <v>77.8</v>
      </c>
      <c r="C28" s="283">
        <v>33.299999999999997</v>
      </c>
      <c r="D28" s="284">
        <v>5.8</v>
      </c>
    </row>
    <row r="29" spans="1:4" ht="15.75" x14ac:dyDescent="0.25">
      <c r="A29" s="166" t="s">
        <v>106</v>
      </c>
      <c r="B29" s="280">
        <v>100</v>
      </c>
      <c r="C29" s="280">
        <v>50</v>
      </c>
      <c r="D29" s="281">
        <v>7</v>
      </c>
    </row>
    <row r="30" spans="1:4" ht="15.75" x14ac:dyDescent="0.25">
      <c r="A30" s="166" t="s">
        <v>107</v>
      </c>
      <c r="B30" s="280">
        <v>100</v>
      </c>
      <c r="C30" s="280">
        <v>72.7</v>
      </c>
      <c r="D30" s="281">
        <v>7.7</v>
      </c>
    </row>
    <row r="31" spans="1:4" ht="15.75" x14ac:dyDescent="0.25">
      <c r="A31" s="166" t="s">
        <v>108</v>
      </c>
      <c r="B31" s="281">
        <v>100</v>
      </c>
      <c r="C31" s="284">
        <v>40</v>
      </c>
      <c r="D31" s="281">
        <v>6.2</v>
      </c>
    </row>
    <row r="32" spans="1:4" ht="15.75" x14ac:dyDescent="0.25">
      <c r="A32" s="166" t="s">
        <v>109</v>
      </c>
      <c r="B32" s="275">
        <v>83</v>
      </c>
      <c r="C32" s="284">
        <v>24</v>
      </c>
      <c r="D32" s="284">
        <v>5.3</v>
      </c>
    </row>
    <row r="33" spans="1:4" ht="15.75" x14ac:dyDescent="0.25">
      <c r="A33" s="279" t="s">
        <v>113</v>
      </c>
      <c r="B33" s="276">
        <v>83</v>
      </c>
      <c r="C33" s="276">
        <v>46</v>
      </c>
      <c r="D33" s="276">
        <v>6.1</v>
      </c>
    </row>
    <row r="34" spans="1:4" x14ac:dyDescent="0.25">
      <c r="A34" s="279" t="s">
        <v>114</v>
      </c>
      <c r="B34" s="278"/>
      <c r="C34" s="278"/>
      <c r="D34" s="2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анализ с заданиями</vt:lpstr>
      <vt:lpstr>успев. качество</vt:lpstr>
      <vt:lpstr>диаграммы</vt:lpstr>
      <vt:lpstr>мониторинг качества</vt:lpstr>
      <vt:lpstr>анализ по баллам</vt:lpstr>
      <vt:lpstr>ср.балл</vt:lpstr>
      <vt:lpstr>для мониторинга</vt:lpstr>
    </vt:vector>
  </TitlesOfParts>
  <Company>РУМЦ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SVETLANA_S</dc:creator>
  <cp:lastModifiedBy>димон</cp:lastModifiedBy>
  <dcterms:created xsi:type="dcterms:W3CDTF">2013-10-09T12:05:42Z</dcterms:created>
  <dcterms:modified xsi:type="dcterms:W3CDTF">2013-10-30T01:14:32Z</dcterms:modified>
</cp:coreProperties>
</file>