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20" windowHeight="8580"/>
  </bookViews>
  <sheets>
    <sheet name="анализ с заданиями" sheetId="9" r:id="rId1"/>
    <sheet name="успев. качество" sheetId="10" r:id="rId2"/>
    <sheet name="диаграммы" sheetId="11" r:id="rId3"/>
    <sheet name="качество знаний" sheetId="8" r:id="rId4"/>
    <sheet name="анализ по баллам" sheetId="5" r:id="rId5"/>
    <sheet name="средний балл" sheetId="6" r:id="rId6"/>
    <sheet name="для мониторинга" sheetId="7" r:id="rId7"/>
  </sheets>
  <definedNames>
    <definedName name="_xlnm._FilterDatabase" localSheetId="2" hidden="1">диаграммы!$A$35:$C$35</definedName>
    <definedName name="_xlnm._FilterDatabase" localSheetId="5" hidden="1">'средний балл'!$A$35:$B$35</definedName>
  </definedNames>
  <calcPr calcId="124519"/>
</workbook>
</file>

<file path=xl/calcChain.xml><?xml version="1.0" encoding="utf-8"?>
<calcChain xmlns="http://schemas.openxmlformats.org/spreadsheetml/2006/main">
  <c r="N27" i="10"/>
  <c r="M27"/>
  <c r="L27"/>
  <c r="K27"/>
  <c r="J7"/>
  <c r="N7" s="1"/>
  <c r="I7"/>
  <c r="M7" s="1"/>
  <c r="H7"/>
  <c r="L7" s="1"/>
  <c r="G7"/>
  <c r="K7" s="1"/>
  <c r="Z54" i="9"/>
  <c r="Y54"/>
  <c r="X54"/>
  <c r="W54"/>
  <c r="Z53"/>
  <c r="Y53"/>
  <c r="X53"/>
  <c r="W53"/>
  <c r="Z52"/>
  <c r="Y52"/>
  <c r="X52"/>
  <c r="W52"/>
  <c r="Z51"/>
  <c r="Y51"/>
  <c r="X51"/>
  <c r="W51"/>
  <c r="Z50"/>
  <c r="Y50"/>
  <c r="X50"/>
  <c r="W50"/>
  <c r="Z48"/>
  <c r="Y48"/>
  <c r="X48"/>
  <c r="W48"/>
  <c r="Z47"/>
  <c r="Y47"/>
  <c r="X47"/>
  <c r="W47"/>
  <c r="Z46"/>
  <c r="Y46"/>
  <c r="X46"/>
  <c r="W46"/>
  <c r="Z45"/>
  <c r="Y45"/>
  <c r="X45"/>
  <c r="W45"/>
  <c r="Z44"/>
  <c r="Y44"/>
  <c r="X44"/>
  <c r="W44"/>
  <c r="Z42"/>
  <c r="Y42"/>
  <c r="X42"/>
  <c r="W42"/>
  <c r="Z39"/>
  <c r="Y39"/>
  <c r="X39"/>
  <c r="W39"/>
  <c r="Z38"/>
  <c r="Y38"/>
  <c r="X38"/>
  <c r="W38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0"/>
  <c r="Y30"/>
  <c r="X30"/>
  <c r="W30"/>
  <c r="Z29"/>
  <c r="Y29"/>
  <c r="X29"/>
  <c r="W29"/>
  <c r="Z28"/>
  <c r="Y28"/>
  <c r="X28"/>
  <c r="W28"/>
  <c r="Z27"/>
  <c r="Y27"/>
  <c r="X27"/>
  <c r="W27"/>
  <c r="Z24"/>
  <c r="Y24"/>
  <c r="X24"/>
  <c r="W24"/>
  <c r="Z21"/>
  <c r="Y21"/>
  <c r="X21"/>
  <c r="W21"/>
  <c r="Z18"/>
  <c r="Y18"/>
  <c r="X18"/>
  <c r="W18"/>
  <c r="Z16"/>
  <c r="Y16"/>
  <c r="X16"/>
  <c r="W16"/>
  <c r="Z14"/>
  <c r="Y14"/>
  <c r="X14"/>
  <c r="W14"/>
  <c r="Z11"/>
  <c r="Y11"/>
  <c r="X11"/>
  <c r="W11"/>
  <c r="Z10"/>
  <c r="Y10"/>
  <c r="X10"/>
  <c r="W10"/>
  <c r="V7"/>
  <c r="U7"/>
  <c r="T7"/>
  <c r="S7"/>
  <c r="R7"/>
  <c r="Q7"/>
  <c r="P7"/>
  <c r="O7"/>
  <c r="N7"/>
  <c r="M7"/>
  <c r="L7"/>
  <c r="K7"/>
  <c r="J7"/>
  <c r="I7"/>
  <c r="H7"/>
  <c r="G7"/>
  <c r="F7"/>
  <c r="E7"/>
  <c r="R5"/>
  <c r="P5"/>
  <c r="N5"/>
  <c r="L5"/>
  <c r="J5"/>
  <c r="H5"/>
  <c r="N54" i="10"/>
  <c r="M54"/>
  <c r="L54"/>
  <c r="K54"/>
  <c r="N53"/>
  <c r="M53"/>
  <c r="L53"/>
  <c r="K53"/>
  <c r="N52"/>
  <c r="M52"/>
  <c r="L52"/>
  <c r="K52"/>
  <c r="N51"/>
  <c r="M51"/>
  <c r="L51"/>
  <c r="K51"/>
  <c r="N50"/>
  <c r="M50"/>
  <c r="L50"/>
  <c r="K50"/>
  <c r="N48"/>
  <c r="M48"/>
  <c r="L48"/>
  <c r="K48"/>
  <c r="N47"/>
  <c r="M47"/>
  <c r="L47"/>
  <c r="K47"/>
  <c r="N46"/>
  <c r="M46"/>
  <c r="L46"/>
  <c r="K46"/>
  <c r="N45"/>
  <c r="M45"/>
  <c r="L45"/>
  <c r="K45"/>
  <c r="N44"/>
  <c r="M44"/>
  <c r="L44"/>
  <c r="K44"/>
  <c r="N42"/>
  <c r="M42"/>
  <c r="L42"/>
  <c r="K42"/>
  <c r="N39"/>
  <c r="M39"/>
  <c r="L39"/>
  <c r="K39"/>
  <c r="N38"/>
  <c r="M38"/>
  <c r="L38"/>
  <c r="K38"/>
  <c r="N37"/>
  <c r="M37"/>
  <c r="L37"/>
  <c r="K37"/>
  <c r="N36"/>
  <c r="M36"/>
  <c r="L36"/>
  <c r="K36"/>
  <c r="N35"/>
  <c r="M35"/>
  <c r="L35"/>
  <c r="K35"/>
  <c r="N34"/>
  <c r="M34"/>
  <c r="L34"/>
  <c r="K34"/>
  <c r="N33"/>
  <c r="M33"/>
  <c r="L33"/>
  <c r="K33"/>
  <c r="N32"/>
  <c r="M32"/>
  <c r="L32"/>
  <c r="K32"/>
  <c r="N30"/>
  <c r="M30"/>
  <c r="L30"/>
  <c r="K30"/>
  <c r="N29"/>
  <c r="M29"/>
  <c r="L29"/>
  <c r="K29"/>
  <c r="N28"/>
  <c r="M28"/>
  <c r="L28"/>
  <c r="K28"/>
  <c r="N24"/>
  <c r="M24"/>
  <c r="L24"/>
  <c r="K24"/>
  <c r="N21"/>
  <c r="M21"/>
  <c r="L21"/>
  <c r="K21"/>
  <c r="N18"/>
  <c r="M18"/>
  <c r="L18"/>
  <c r="K18"/>
  <c r="N16"/>
  <c r="M16"/>
  <c r="L16"/>
  <c r="K16"/>
  <c r="N14"/>
  <c r="M14"/>
  <c r="L14"/>
  <c r="K14"/>
  <c r="N11"/>
  <c r="M11"/>
  <c r="L11"/>
  <c r="K11"/>
  <c r="N10"/>
  <c r="M10"/>
  <c r="L10"/>
  <c r="K10"/>
  <c r="F7"/>
  <c r="E7"/>
  <c r="S7" i="5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F52"/>
  <c r="G52"/>
  <c r="H52"/>
  <c r="I52"/>
  <c r="J52"/>
  <c r="K52"/>
  <c r="L52"/>
  <c r="M52"/>
  <c r="N52"/>
  <c r="O52"/>
  <c r="P52"/>
  <c r="Q52"/>
  <c r="R52"/>
  <c r="E52"/>
  <c r="S6"/>
  <c r="T6"/>
  <c r="S5"/>
  <c r="Q5" i="9" l="1"/>
  <c r="X7"/>
  <c r="Z7"/>
  <c r="W7"/>
  <c r="Y7"/>
  <c r="G5"/>
  <c r="I5"/>
  <c r="K5"/>
  <c r="M5"/>
  <c r="O5"/>
  <c r="S52" i="5"/>
  <c r="T52"/>
</calcChain>
</file>

<file path=xl/sharedStrings.xml><?xml version="1.0" encoding="utf-8"?>
<sst xmlns="http://schemas.openxmlformats.org/spreadsheetml/2006/main" count="815" uniqueCount="171">
  <si>
    <t>ОУ</t>
  </si>
  <si>
    <t>Класс</t>
  </si>
  <si>
    <t>Тип класса</t>
  </si>
  <si>
    <t>Ф.И.О. учителя</t>
  </si>
  <si>
    <t>СОШ №1</t>
  </si>
  <si>
    <t>СОШ №2</t>
  </si>
  <si>
    <t>СОШ №3</t>
  </si>
  <si>
    <t>СОШ №4</t>
  </si>
  <si>
    <t>СОШ №6</t>
  </si>
  <si>
    <t>СОШ №7</t>
  </si>
  <si>
    <t>СОШ №8</t>
  </si>
  <si>
    <t>СОШ №9</t>
  </si>
  <si>
    <t>СОШ №10</t>
  </si>
  <si>
    <t>СОШ №11</t>
  </si>
  <si>
    <t>СОШ №12</t>
  </si>
  <si>
    <t>СОШ №13</t>
  </si>
  <si>
    <t>СОШ №14</t>
  </si>
  <si>
    <t>СОШ №15</t>
  </si>
  <si>
    <t>СОШ №16</t>
  </si>
  <si>
    <t>СОШ №17</t>
  </si>
  <si>
    <t>СОШ №18</t>
  </si>
  <si>
    <t>СОШ №19</t>
  </si>
  <si>
    <t>СОШ №20</t>
  </si>
  <si>
    <t>СОШ №21</t>
  </si>
  <si>
    <t>СОШ №22</t>
  </si>
  <si>
    <t>СОШ №23</t>
  </si>
  <si>
    <t>СОШ №24</t>
  </si>
  <si>
    <t>СОШ №25</t>
  </si>
  <si>
    <t>СОШ №36</t>
  </si>
  <si>
    <t xml:space="preserve">Кол-во 
писав-
ших </t>
  </si>
  <si>
    <r>
      <t>количество учащихся</t>
    </r>
    <r>
      <rPr>
        <b/>
        <sz val="8"/>
        <rFont val="Arial Cyr"/>
        <charset val="204"/>
      </rPr>
      <t xml:space="preserve"> , набравших  баллы (от 0 до 12) </t>
    </r>
  </si>
  <si>
    <t>Ср.балл</t>
  </si>
  <si>
    <t>ООШ №26</t>
  </si>
  <si>
    <t>ООШ №27</t>
  </si>
  <si>
    <t>ООШ №28</t>
  </si>
  <si>
    <t>ООШ №31</t>
  </si>
  <si>
    <t>о</t>
  </si>
  <si>
    <t>Барковская И.В.</t>
  </si>
  <si>
    <t>Шевченко С.Е.</t>
  </si>
  <si>
    <t>Гуляева Т.М.</t>
  </si>
  <si>
    <t>9А</t>
  </si>
  <si>
    <t>Чернецова Н.Ю.</t>
  </si>
  <si>
    <t>Гунькина Т.М.</t>
  </si>
  <si>
    <t>9Б</t>
  </si>
  <si>
    <t>Китаева И.А.</t>
  </si>
  <si>
    <t>Тимофеева М.С.</t>
  </si>
  <si>
    <t>9В</t>
  </si>
  <si>
    <t>А.А. Башкатова</t>
  </si>
  <si>
    <t>Н.В.Гальченко</t>
  </si>
  <si>
    <t>Троянова Н.К.</t>
  </si>
  <si>
    <t>Собратинова С.В.</t>
  </si>
  <si>
    <t>Арутюнян В.А.</t>
  </si>
  <si>
    <t>Буланова С.М.</t>
  </si>
  <si>
    <t>ТЕН Л.Г.</t>
  </si>
  <si>
    <t>Демидович Н.М</t>
  </si>
  <si>
    <t>Сафронова Л.П.</t>
  </si>
  <si>
    <t>Гаушева В.В.</t>
  </si>
  <si>
    <t>Кантемирова О.В.</t>
  </si>
  <si>
    <t>Сопова А.С.</t>
  </si>
  <si>
    <t>Колесникова В.А.</t>
  </si>
  <si>
    <t>Шаламова И.П.</t>
  </si>
  <si>
    <t>Анисимова Л.С.</t>
  </si>
  <si>
    <t>Демина Алла Владимировна</t>
  </si>
  <si>
    <t>Федотова Н.В.</t>
  </si>
  <si>
    <t>Феденёва В.В.</t>
  </si>
  <si>
    <t>Карбулецкая О.Ф.</t>
  </si>
  <si>
    <t>Шевкунова Н.К.</t>
  </si>
  <si>
    <t>Ботова Д.В.</t>
  </si>
  <si>
    <t>Нохрина Т.А.</t>
  </si>
  <si>
    <t>Калунбекова Н. С.</t>
  </si>
  <si>
    <t>Горелкова Т.И.</t>
  </si>
  <si>
    <t>Запара Г.В.</t>
  </si>
  <si>
    <t>Фадеева А.И.</t>
  </si>
  <si>
    <t>Милаева А.А.</t>
  </si>
  <si>
    <t>Бабаян Т.Е.</t>
  </si>
  <si>
    <t>Поддубная Л.А.</t>
  </si>
  <si>
    <t>Ревякина О.Г.</t>
  </si>
  <si>
    <t>Ломако Т. М.</t>
  </si>
  <si>
    <t>Сагиян М. А.</t>
  </si>
  <si>
    <t>Ростовцева Н. И.</t>
  </si>
  <si>
    <t>Анализ результатов КДР по русскому языку (04.12.2013) учащихся 9-х классов</t>
  </si>
  <si>
    <t>Акатова И.Г.</t>
  </si>
  <si>
    <t>По ОУ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</si>
  <si>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</si>
  <si>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</si>
  <si>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</si>
  <si>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</si>
  <si>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</si>
  <si>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</si>
  <si>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</si>
  <si>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</si>
  <si>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</si>
  <si>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</si>
  <si>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</si>
  <si>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</si>
  <si>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</si>
  <si>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</si>
  <si>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</si>
  <si>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</si>
  <si>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</si>
  <si>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</si>
  <si>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</si>
  <si>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</si>
  <si>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</si>
  <si>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</si>
  <si>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</si>
  <si>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</si>
  <si>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</si>
  <si>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</si>
  <si>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</si>
  <si>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</si>
  <si>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№31</t>
  </si>
  <si>
    <t>№36</t>
  </si>
  <si>
    <t>Итоги:</t>
  </si>
  <si>
    <t>Кол-во уч-ся в районе</t>
  </si>
  <si>
    <t>Кол-во пис-х в районе</t>
  </si>
  <si>
    <r>
      <t>Процент учащихся</t>
    </r>
    <r>
      <rPr>
        <b/>
        <sz val="10"/>
        <rFont val="Arial Cyr"/>
        <charset val="204"/>
      </rPr>
      <t xml:space="preserve"> ВЕРНО выполнивших данные задания в районе. Для задания ИК учащиеся дифференцируются в соответствии набранным баллам (например, в столбце ИК2(2) – количество учеников набравших 2 балл за задание ИК2)</t>
    </r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</si>
  <si>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 в районе</t>
    </r>
  </si>
  <si>
    <r>
      <rPr>
        <b/>
        <u/>
        <sz val="10"/>
        <rFont val="Arial Cyr"/>
        <charset val="204"/>
      </rPr>
      <t>процент</t>
    </r>
    <r>
      <rPr>
        <b/>
        <sz val="10"/>
        <rFont val="Arial Cyr"/>
        <charset val="204"/>
      </rPr>
      <t xml:space="preserve"> полученных оценок в районе</t>
    </r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</si>
  <si>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районе. Для задания ИК учащиеся дифференцируются в соответствии набранным баллам (например, в столбце ИК2(2) – количество учеников набравших 2 балл за задание ИК2)</t>
    </r>
  </si>
  <si>
    <t xml:space="preserve">Кол-во
 уч-ся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</si>
  <si>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задания. Для задания ИК учащиеся дифференцируются в соответствии набранным баллам (например, в столбце ИК2(2) – количество учеников набравших 2 балл за задание ИК2)</t>
    </r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</si>
  <si>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 в классах</t>
    </r>
  </si>
  <si>
    <r>
      <t>процент</t>
    </r>
    <r>
      <rPr>
        <b/>
        <sz val="10"/>
        <rFont val="Arial Cyr"/>
        <charset val="204"/>
      </rPr>
      <t xml:space="preserve"> полученных
 оценок в ОУ (</t>
    </r>
    <r>
      <rPr>
        <b/>
        <u/>
        <sz val="10"/>
        <rFont val="Arial Cyr"/>
        <charset val="204"/>
      </rPr>
      <t>где менее 6 классов</t>
    </r>
    <r>
      <rPr>
        <b/>
        <sz val="10"/>
        <rFont val="Arial Cyr"/>
        <charset val="204"/>
      </rPr>
      <t>)</t>
    </r>
  </si>
  <si>
    <t>ИК1(1)</t>
  </si>
  <si>
    <t>ИК1(2)</t>
  </si>
  <si>
    <t>ИК2(1)</t>
  </si>
  <si>
    <t>ИК2(2)</t>
  </si>
  <si>
    <t>ИК2(3)</t>
  </si>
  <si>
    <t>ИК3(1)</t>
  </si>
  <si>
    <t>ИК3(2)</t>
  </si>
  <si>
    <t>ГК1</t>
  </si>
  <si>
    <t>ГК2</t>
  </si>
  <si>
    <t>ГК3</t>
  </si>
  <si>
    <t>ГК4</t>
  </si>
  <si>
    <t>ФК</t>
  </si>
  <si>
    <t>"2"</t>
  </si>
  <si>
    <t>"3"</t>
  </si>
  <si>
    <t>"4"</t>
  </si>
  <si>
    <t>"5"</t>
  </si>
  <si>
    <t>О</t>
  </si>
  <si>
    <t>Ревякина О.Л.</t>
  </si>
  <si>
    <t>Милаёва А.А.</t>
  </si>
  <si>
    <t>гимн. №5</t>
  </si>
  <si>
    <t>Г</t>
  </si>
  <si>
    <t>Башкатова А.А.</t>
  </si>
  <si>
    <t>Гальченко Н.В.</t>
  </si>
  <si>
    <t>Тен Л.Г.</t>
  </si>
  <si>
    <t>Демидович Н.М.</t>
  </si>
  <si>
    <t>Ломако Т.М.</t>
  </si>
  <si>
    <t>Сагиян М.А.</t>
  </si>
  <si>
    <t>Ростовцева Н.И.</t>
  </si>
  <si>
    <t>Демина А.В.</t>
  </si>
  <si>
    <t>Черненцова Н.Ю.</t>
  </si>
  <si>
    <t>успеваемость</t>
  </si>
  <si>
    <t>качество</t>
  </si>
  <si>
    <t>По району</t>
  </si>
  <si>
    <t>По краю</t>
  </si>
  <si>
    <t>район</t>
  </si>
  <si>
    <t>край</t>
  </si>
  <si>
    <t>усп.</t>
  </si>
  <si>
    <t>кач.</t>
  </si>
  <si>
    <t>ср.б</t>
  </si>
  <si>
    <t>% качества</t>
  </si>
  <si>
    <t>Качество по району - 52%</t>
  </si>
  <si>
    <t>% качества выше районного показателя</t>
  </si>
  <si>
    <t>низкий результат</t>
  </si>
  <si>
    <t>выше районного показателя</t>
  </si>
  <si>
    <t>ниже районного показателя</t>
  </si>
  <si>
    <t xml:space="preserve">            очень низкий результат</t>
  </si>
  <si>
    <t>Рейтинг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</si>
</sst>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b/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Arial Cyr"/>
      <charset val="204"/>
    </font>
    <font>
      <b/>
      <u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Arial Cyr"/>
      <charset val="204"/>
    </font>
    <font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4"/>
      <color theme="5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rgb="FF92D05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421">
    <xf numFmtId="0" fontId="0" fillId="0" borderId="0" xfId="0"/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8" xfId="0" applyNumberFormat="1" applyFont="1" applyFill="1" applyBorder="1" applyAlignment="1" applyProtection="1">
      <alignment horizontal="left"/>
      <protection locked="0"/>
    </xf>
    <xf numFmtId="0" fontId="7" fillId="0" borderId="8" xfId="0" applyNumberFormat="1" applyFont="1" applyFill="1" applyBorder="1" applyAlignment="1" applyProtection="1">
      <protection locked="0"/>
    </xf>
    <xf numFmtId="0" fontId="8" fillId="0" borderId="18" xfId="0" applyFont="1" applyFill="1" applyBorder="1" applyAlignment="1" applyProtection="1">
      <alignment horizontal="left" vertical="center" wrapText="1"/>
    </xf>
    <xf numFmtId="0" fontId="7" fillId="0" borderId="18" xfId="0" applyNumberFormat="1" applyFont="1" applyFill="1" applyBorder="1" applyAlignment="1" applyProtection="1">
      <protection locked="0"/>
    </xf>
    <xf numFmtId="0" fontId="6" fillId="0" borderId="22" xfId="0" applyFont="1" applyBorder="1" applyAlignment="1">
      <alignment horizontal="center"/>
    </xf>
    <xf numFmtId="0" fontId="8" fillId="0" borderId="16" xfId="0" applyFont="1" applyFill="1" applyBorder="1" applyAlignment="1" applyProtection="1">
      <alignment horizontal="left" vertical="center" wrapText="1"/>
    </xf>
    <xf numFmtId="0" fontId="7" fillId="0" borderId="16" xfId="0" applyNumberFormat="1" applyFont="1" applyFill="1" applyBorder="1" applyAlignment="1" applyProtection="1">
      <protection locked="0"/>
    </xf>
    <xf numFmtId="0" fontId="7" fillId="0" borderId="17" xfId="0" applyNumberFormat="1" applyFont="1" applyFill="1" applyBorder="1" applyAlignment="1" applyProtection="1">
      <alignment horizontal="left"/>
      <protection locked="0"/>
    </xf>
    <xf numFmtId="0" fontId="10" fillId="0" borderId="23" xfId="0" applyFont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protection locked="0"/>
    </xf>
    <xf numFmtId="0" fontId="7" fillId="0" borderId="1" xfId="0" applyNumberFormat="1" applyFont="1" applyFill="1" applyBorder="1" applyAlignment="1" applyProtection="1">
      <alignment horizontal="left"/>
      <protection locked="0"/>
    </xf>
    <xf numFmtId="0" fontId="7" fillId="0" borderId="1" xfId="0" applyNumberFormat="1" applyFont="1" applyFill="1" applyBorder="1" applyAlignment="1" applyProtection="1">
      <protection locked="0"/>
    </xf>
    <xf numFmtId="0" fontId="7" fillId="0" borderId="19" xfId="0" applyNumberFormat="1" applyFont="1" applyFill="1" applyBorder="1" applyAlignment="1" applyProtection="1">
      <protection locked="0"/>
    </xf>
    <xf numFmtId="0" fontId="8" fillId="0" borderId="19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protection locked="0"/>
    </xf>
    <xf numFmtId="0" fontId="8" fillId="0" borderId="4" xfId="0" applyFont="1" applyFill="1" applyBorder="1" applyAlignment="1" applyProtection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2" borderId="19" xfId="0" applyFont="1" applyFill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 vertical="center" wrapText="1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left" vertical="center" wrapText="1"/>
    </xf>
    <xf numFmtId="0" fontId="7" fillId="0" borderId="24" xfId="0" applyNumberFormat="1" applyFont="1" applyFill="1" applyBorder="1" applyAlignment="1" applyProtection="1">
      <protection locked="0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right" vertical="center"/>
    </xf>
    <xf numFmtId="0" fontId="7" fillId="0" borderId="24" xfId="0" applyFont="1" applyFill="1" applyBorder="1" applyAlignment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right" vertical="center"/>
    </xf>
    <xf numFmtId="0" fontId="6" fillId="0" borderId="2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17" xfId="0" applyNumberFormat="1" applyFont="1" applyFill="1" applyBorder="1" applyAlignment="1" applyProtection="1">
      <protection locked="0"/>
    </xf>
    <xf numFmtId="0" fontId="8" fillId="0" borderId="17" xfId="0" applyFont="1" applyFill="1" applyBorder="1" applyAlignment="1" applyProtection="1">
      <alignment horizontal="left" vertical="center" wrapText="1"/>
    </xf>
    <xf numFmtId="0" fontId="6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right"/>
    </xf>
    <xf numFmtId="0" fontId="6" fillId="0" borderId="27" xfId="0" applyFont="1" applyBorder="1" applyAlignment="1">
      <alignment horizontal="center"/>
    </xf>
    <xf numFmtId="0" fontId="7" fillId="0" borderId="21" xfId="0" applyFont="1" applyFill="1" applyBorder="1" applyAlignment="1">
      <alignment horizontal="right"/>
    </xf>
    <xf numFmtId="0" fontId="7" fillId="0" borderId="16" xfId="0" applyNumberFormat="1" applyFont="1" applyFill="1" applyBorder="1" applyAlignment="1" applyProtection="1">
      <alignment vertical="center"/>
      <protection locked="0"/>
    </xf>
    <xf numFmtId="0" fontId="6" fillId="0" borderId="2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1" xfId="0" applyFill="1" applyBorder="1"/>
    <xf numFmtId="0" fontId="0" fillId="0" borderId="24" xfId="0" applyFill="1" applyBorder="1"/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right" vertical="center"/>
    </xf>
    <xf numFmtId="0" fontId="7" fillId="0" borderId="24" xfId="0" applyFont="1" applyFill="1" applyBorder="1" applyAlignment="1">
      <alignment horizontal="right"/>
    </xf>
    <xf numFmtId="0" fontId="8" fillId="0" borderId="24" xfId="0" applyFont="1" applyFill="1" applyBorder="1" applyAlignment="1" applyProtection="1">
      <alignment horizontal="left" vertical="center" wrapText="1"/>
    </xf>
    <xf numFmtId="0" fontId="7" fillId="0" borderId="24" xfId="0" applyNumberFormat="1" applyFont="1" applyFill="1" applyBorder="1" applyAlignment="1" applyProtection="1">
      <protection locked="0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right" vertical="center"/>
    </xf>
    <xf numFmtId="0" fontId="7" fillId="0" borderId="24" xfId="0" applyFont="1" applyFill="1" applyBorder="1" applyAlignment="1">
      <alignment horizontal="right"/>
    </xf>
    <xf numFmtId="0" fontId="8" fillId="0" borderId="4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right" vertical="center"/>
    </xf>
    <xf numFmtId="0" fontId="7" fillId="0" borderId="4" xfId="0" applyFont="1" applyFill="1" applyBorder="1" applyAlignment="1">
      <alignment horizontal="right"/>
    </xf>
    <xf numFmtId="0" fontId="7" fillId="0" borderId="1" xfId="0" applyFont="1" applyFill="1" applyBorder="1" applyAlignment="1" applyProtection="1">
      <protection locked="0"/>
    </xf>
    <xf numFmtId="0" fontId="7" fillId="0" borderId="1" xfId="0" applyFont="1" applyFill="1" applyBorder="1"/>
    <xf numFmtId="0" fontId="7" fillId="2" borderId="19" xfId="0" applyFont="1" applyFill="1" applyBorder="1" applyAlignment="1" applyProtection="1">
      <protection locked="0"/>
    </xf>
    <xf numFmtId="0" fontId="7" fillId="2" borderId="19" xfId="0" applyFont="1" applyFill="1" applyBorder="1"/>
    <xf numFmtId="0" fontId="7" fillId="2" borderId="12" xfId="0" applyFont="1" applyFill="1" applyBorder="1"/>
    <xf numFmtId="0" fontId="8" fillId="0" borderId="18" xfId="0" applyFont="1" applyFill="1" applyBorder="1" applyAlignment="1" applyProtection="1">
      <alignment horizontal="left" vertical="center" wrapText="1"/>
    </xf>
    <xf numFmtId="0" fontId="7" fillId="0" borderId="18" xfId="0" applyNumberFormat="1" applyFont="1" applyFill="1" applyBorder="1" applyAlignment="1" applyProtection="1">
      <protection locked="0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right" vertical="center"/>
    </xf>
    <xf numFmtId="0" fontId="7" fillId="0" borderId="18" xfId="0" applyFont="1" applyFill="1" applyBorder="1" applyAlignment="1">
      <alignment horizontal="right"/>
    </xf>
    <xf numFmtId="0" fontId="7" fillId="0" borderId="16" xfId="0" applyNumberFormat="1" applyFont="1" applyFill="1" applyBorder="1" applyAlignment="1" applyProtection="1">
      <protection locked="0"/>
    </xf>
    <xf numFmtId="0" fontId="7" fillId="0" borderId="17" xfId="0" applyNumberFormat="1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protection locked="0"/>
    </xf>
    <xf numFmtId="0" fontId="7" fillId="0" borderId="17" xfId="0" applyFont="1" applyFill="1" applyBorder="1"/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protection locked="0"/>
    </xf>
    <xf numFmtId="0" fontId="7" fillId="0" borderId="8" xfId="0" applyFont="1" applyFill="1" applyBorder="1"/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right" vertical="center"/>
    </xf>
    <xf numFmtId="0" fontId="7" fillId="0" borderId="4" xfId="0" applyFont="1" applyFill="1" applyBorder="1" applyAlignment="1">
      <alignment horizontal="right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right" vertical="center"/>
    </xf>
    <xf numFmtId="0" fontId="7" fillId="0" borderId="24" xfId="0" applyFont="1" applyFill="1" applyBorder="1" applyAlignment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right" vertical="center"/>
    </xf>
    <xf numFmtId="0" fontId="7" fillId="0" borderId="24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right" vertical="center"/>
    </xf>
    <xf numFmtId="0" fontId="7" fillId="0" borderId="24" xfId="0" applyFont="1" applyFill="1" applyBorder="1" applyAlignment="1">
      <alignment horizontal="righ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protection locked="0"/>
    </xf>
    <xf numFmtId="0" fontId="7" fillId="0" borderId="8" xfId="0" applyFont="1" applyFill="1" applyBorder="1"/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right" vertical="center"/>
    </xf>
    <xf numFmtId="0" fontId="7" fillId="0" borderId="4" xfId="0" applyFont="1" applyFill="1" applyBorder="1" applyAlignment="1">
      <alignment horizontal="right"/>
    </xf>
    <xf numFmtId="0" fontId="7" fillId="0" borderId="1" xfId="0" applyFont="1" applyFill="1" applyBorder="1" applyAlignment="1" applyProtection="1">
      <protection locked="0"/>
    </xf>
    <xf numFmtId="0" fontId="7" fillId="2" borderId="19" xfId="0" applyFont="1" applyFill="1" applyBorder="1" applyAlignment="1" applyProtection="1">
      <protection locked="0"/>
    </xf>
    <xf numFmtId="0" fontId="8" fillId="0" borderId="24" xfId="0" applyFont="1" applyFill="1" applyBorder="1" applyAlignment="1" applyProtection="1">
      <alignment horizontal="right" vertical="center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right" vertical="center"/>
    </xf>
    <xf numFmtId="0" fontId="7" fillId="0" borderId="24" xfId="0" applyFont="1" applyFill="1" applyBorder="1" applyAlignment="1">
      <alignment horizontal="right"/>
    </xf>
    <xf numFmtId="0" fontId="8" fillId="0" borderId="4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right" vertical="center"/>
    </xf>
    <xf numFmtId="0" fontId="7" fillId="0" borderId="4" xfId="0" applyFont="1" applyFill="1" applyBorder="1" applyAlignment="1">
      <alignment horizontal="right"/>
    </xf>
    <xf numFmtId="0" fontId="7" fillId="0" borderId="1" xfId="0" applyFont="1" applyFill="1" applyBorder="1" applyAlignment="1" applyProtection="1">
      <protection locked="0"/>
    </xf>
    <xf numFmtId="0" fontId="7" fillId="0" borderId="1" xfId="0" applyFont="1" applyFill="1" applyBorder="1"/>
    <xf numFmtId="0" fontId="7" fillId="2" borderId="19" xfId="0" applyFont="1" applyFill="1" applyBorder="1" applyAlignment="1" applyProtection="1">
      <protection locked="0"/>
    </xf>
    <xf numFmtId="0" fontId="7" fillId="2" borderId="19" xfId="0" applyFont="1" applyFill="1" applyBorder="1"/>
    <xf numFmtId="0" fontId="7" fillId="2" borderId="12" xfId="0" applyFont="1" applyFill="1" applyBorder="1"/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right" vertical="center"/>
    </xf>
    <xf numFmtId="0" fontId="7" fillId="0" borderId="24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8" fillId="0" borderId="4" xfId="0" applyFont="1" applyFill="1" applyBorder="1" applyAlignment="1" applyProtection="1">
      <alignment horizontal="right" vertical="center"/>
    </xf>
    <xf numFmtId="0" fontId="7" fillId="0" borderId="4" xfId="0" applyFont="1" applyFill="1" applyBorder="1" applyAlignment="1">
      <alignment horizontal="right"/>
    </xf>
    <xf numFmtId="0" fontId="7" fillId="0" borderId="1" xfId="0" applyFont="1" applyFill="1" applyBorder="1" applyAlignment="1" applyProtection="1">
      <protection locked="0"/>
    </xf>
    <xf numFmtId="0" fontId="7" fillId="0" borderId="1" xfId="0" applyFont="1" applyFill="1" applyBorder="1"/>
    <xf numFmtId="0" fontId="7" fillId="2" borderId="19" xfId="0" applyFont="1" applyFill="1" applyBorder="1" applyAlignment="1" applyProtection="1">
      <protection locked="0"/>
    </xf>
    <xf numFmtId="0" fontId="7" fillId="2" borderId="19" xfId="0" applyFont="1" applyFill="1" applyBorder="1"/>
    <xf numFmtId="0" fontId="7" fillId="2" borderId="12" xfId="0" applyFont="1" applyFill="1" applyBorder="1"/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right" vertical="center"/>
    </xf>
    <xf numFmtId="0" fontId="7" fillId="0" borderId="16" xfId="0" applyFont="1" applyFill="1" applyBorder="1" applyAlignment="1">
      <alignment horizontal="right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right" vertical="center"/>
    </xf>
    <xf numFmtId="0" fontId="7" fillId="0" borderId="18" xfId="0" applyFont="1" applyFill="1" applyBorder="1" applyAlignment="1">
      <alignment horizontal="right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protection locked="0"/>
    </xf>
    <xf numFmtId="0" fontId="7" fillId="0" borderId="17" xfId="0" applyFont="1" applyFill="1" applyBorder="1"/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protection locked="0"/>
    </xf>
    <xf numFmtId="0" fontId="7" fillId="0" borderId="8" xfId="0" applyFont="1" applyFill="1" applyBorder="1"/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right" vertical="center"/>
    </xf>
    <xf numFmtId="0" fontId="7" fillId="0" borderId="4" xfId="0" applyFont="1" applyFill="1" applyBorder="1" applyAlignment="1">
      <alignment horizontal="right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right" vertical="center"/>
    </xf>
    <xf numFmtId="0" fontId="7" fillId="0" borderId="24" xfId="0" applyFont="1" applyFill="1" applyBorder="1" applyAlignment="1">
      <alignment horizontal="righ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protection locked="0"/>
    </xf>
    <xf numFmtId="0" fontId="7" fillId="0" borderId="8" xfId="0" applyFont="1" applyFill="1" applyBorder="1"/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right" vertical="center"/>
    </xf>
    <xf numFmtId="0" fontId="7" fillId="0" borderId="4" xfId="0" applyFont="1" applyFill="1" applyBorder="1" applyAlignment="1">
      <alignment horizontal="right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right" vertical="center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right" vertical="center"/>
    </xf>
    <xf numFmtId="0" fontId="12" fillId="0" borderId="16" xfId="0" applyFont="1" applyFill="1" applyBorder="1" applyAlignment="1">
      <alignment horizontal="right"/>
    </xf>
    <xf numFmtId="0" fontId="8" fillId="0" borderId="4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right" vertical="center"/>
    </xf>
    <xf numFmtId="0" fontId="7" fillId="0" borderId="4" xfId="0" applyFont="1" applyFill="1" applyBorder="1" applyAlignment="1">
      <alignment horizontal="right"/>
    </xf>
    <xf numFmtId="0" fontId="7" fillId="0" borderId="1" xfId="0" applyFont="1" applyFill="1" applyBorder="1" applyAlignment="1" applyProtection="1">
      <protection locked="0"/>
    </xf>
    <xf numFmtId="0" fontId="7" fillId="0" borderId="1" xfId="0" applyFont="1" applyFill="1" applyBorder="1"/>
    <xf numFmtId="0" fontId="7" fillId="2" borderId="19" xfId="0" applyFont="1" applyFill="1" applyBorder="1" applyAlignment="1" applyProtection="1">
      <protection locked="0"/>
    </xf>
    <xf numFmtId="0" fontId="7" fillId="2" borderId="19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28" xfId="0" applyFont="1" applyFill="1" applyBorder="1"/>
    <xf numFmtId="0" fontId="7" fillId="2" borderId="6" xfId="0" applyFont="1" applyFill="1" applyBorder="1"/>
    <xf numFmtId="0" fontId="0" fillId="0" borderId="24" xfId="0" applyFill="1" applyBorder="1" applyAlignment="1">
      <alignment horizontal="center"/>
    </xf>
    <xf numFmtId="0" fontId="8" fillId="0" borderId="4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right" vertical="center"/>
    </xf>
    <xf numFmtId="0" fontId="7" fillId="0" borderId="4" xfId="0" applyFont="1" applyFill="1" applyBorder="1" applyAlignment="1">
      <alignment horizontal="right"/>
    </xf>
    <xf numFmtId="0" fontId="7" fillId="0" borderId="1" xfId="0" applyFont="1" applyFill="1" applyBorder="1" applyAlignment="1" applyProtection="1">
      <protection locked="0"/>
    </xf>
    <xf numFmtId="0" fontId="7" fillId="0" borderId="1" xfId="0" applyFont="1" applyFill="1" applyBorder="1"/>
    <xf numFmtId="0" fontId="7" fillId="2" borderId="19" xfId="0" applyFont="1" applyFill="1" applyBorder="1" applyAlignment="1" applyProtection="1">
      <protection locked="0"/>
    </xf>
    <xf numFmtId="0" fontId="7" fillId="2" borderId="19" xfId="0" applyFont="1" applyFill="1" applyBorder="1"/>
    <xf numFmtId="0" fontId="7" fillId="2" borderId="12" xfId="0" applyFont="1" applyFill="1" applyBorder="1"/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right" vertical="center"/>
    </xf>
    <xf numFmtId="0" fontId="7" fillId="0" borderId="24" xfId="0" applyFont="1" applyFill="1" applyBorder="1" applyAlignment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right" vertical="center"/>
    </xf>
    <xf numFmtId="0" fontId="7" fillId="0" borderId="16" xfId="0" applyFont="1" applyFill="1" applyBorder="1" applyAlignment="1">
      <alignment horizontal="right"/>
    </xf>
    <xf numFmtId="0" fontId="9" fillId="0" borderId="22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29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36" xfId="0" applyFill="1" applyBorder="1" applyAlignment="1" applyProtection="1">
      <alignment horizontal="center"/>
    </xf>
    <xf numFmtId="0" fontId="0" fillId="0" borderId="36" xfId="0" applyFill="1" applyBorder="1" applyAlignment="1" applyProtection="1">
      <alignment horizontal="center" vertical="center"/>
    </xf>
    <xf numFmtId="1" fontId="3" fillId="0" borderId="36" xfId="0" applyNumberFormat="1" applyFont="1" applyFill="1" applyBorder="1" applyAlignment="1" applyProtection="1">
      <alignment horizontal="center"/>
    </xf>
    <xf numFmtId="164" fontId="3" fillId="0" borderId="36" xfId="0" applyNumberFormat="1" applyFont="1" applyFill="1" applyBorder="1" applyAlignment="1" applyProtection="1">
      <alignment horizontal="center"/>
    </xf>
    <xf numFmtId="0" fontId="3" fillId="0" borderId="40" xfId="0" applyFont="1" applyFill="1" applyBorder="1" applyAlignment="1" applyProtection="1">
      <alignment horizontal="center" vertical="center" wrapText="1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45" xfId="0" applyFill="1" applyBorder="1" applyAlignment="1" applyProtection="1">
      <protection locked="0"/>
    </xf>
    <xf numFmtId="0" fontId="0" fillId="0" borderId="50" xfId="0" applyFill="1" applyBorder="1" applyAlignment="1" applyProtection="1">
      <protection locked="0"/>
    </xf>
    <xf numFmtId="0" fontId="0" fillId="0" borderId="28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48" xfId="0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52" xfId="0" applyFill="1" applyBorder="1" applyAlignment="1" applyProtection="1">
      <protection locked="0"/>
    </xf>
    <xf numFmtId="164" fontId="0" fillId="0" borderId="36" xfId="0" applyNumberFormat="1" applyFill="1" applyBorder="1" applyAlignment="1" applyProtection="1">
      <alignment horizontal="center" vertical="center"/>
    </xf>
    <xf numFmtId="0" fontId="17" fillId="0" borderId="44" xfId="0" applyFont="1" applyFill="1" applyBorder="1" applyAlignment="1" applyProtection="1">
      <alignment horizontal="center" vertical="center"/>
      <protection locked="0"/>
    </xf>
    <xf numFmtId="0" fontId="17" fillId="0" borderId="45" xfId="0" applyNumberFormat="1" applyFont="1" applyFill="1" applyBorder="1" applyAlignment="1" applyProtection="1">
      <protection locked="0"/>
    </xf>
    <xf numFmtId="0" fontId="17" fillId="0" borderId="46" xfId="0" applyNumberFormat="1" applyFont="1" applyFill="1" applyBorder="1" applyAlignment="1" applyProtection="1">
      <protection locked="0"/>
    </xf>
    <xf numFmtId="0" fontId="18" fillId="0" borderId="2" xfId="0" applyFont="1" applyFill="1" applyBorder="1" applyAlignment="1" applyProtection="1">
      <protection locked="0"/>
    </xf>
    <xf numFmtId="0" fontId="17" fillId="0" borderId="44" xfId="0" applyFont="1" applyFill="1" applyBorder="1" applyAlignment="1" applyProtection="1">
      <alignment horizontal="center" vertical="center"/>
      <protection locked="0"/>
    </xf>
    <xf numFmtId="0" fontId="17" fillId="0" borderId="48" xfId="0" applyNumberFormat="1" applyFont="1" applyFill="1" applyBorder="1" applyAlignment="1" applyProtection="1">
      <protection locked="0"/>
    </xf>
    <xf numFmtId="0" fontId="17" fillId="0" borderId="49" xfId="0" applyNumberFormat="1" applyFont="1" applyFill="1" applyBorder="1" applyAlignment="1" applyProtection="1">
      <protection locked="0"/>
    </xf>
    <xf numFmtId="0" fontId="18" fillId="0" borderId="28" xfId="0" applyFont="1" applyFill="1" applyBorder="1" applyAlignment="1" applyProtection="1">
      <protection locked="0"/>
    </xf>
    <xf numFmtId="0" fontId="17" fillId="0" borderId="52" xfId="0" applyNumberFormat="1" applyFont="1" applyFill="1" applyBorder="1" applyAlignment="1" applyProtection="1">
      <protection locked="0"/>
    </xf>
    <xf numFmtId="0" fontId="17" fillId="0" borderId="53" xfId="0" applyNumberFormat="1" applyFont="1" applyFill="1" applyBorder="1" applyAlignment="1" applyProtection="1">
      <protection locked="0"/>
    </xf>
    <xf numFmtId="0" fontId="18" fillId="0" borderId="14" xfId="0" applyFont="1" applyFill="1" applyBorder="1" applyAlignment="1" applyProtection="1">
      <protection locked="0"/>
    </xf>
    <xf numFmtId="0" fontId="3" fillId="0" borderId="31" xfId="0" applyFont="1" applyFill="1" applyBorder="1" applyAlignment="1" applyProtection="1">
      <alignment horizontal="center" vertical="center"/>
    </xf>
    <xf numFmtId="164" fontId="0" fillId="0" borderId="39" xfId="0" applyNumberForma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55" xfId="0" applyNumberFormat="1" applyFont="1" applyFill="1" applyBorder="1" applyAlignment="1" applyProtection="1">
      <protection locked="0"/>
    </xf>
    <xf numFmtId="0" fontId="17" fillId="0" borderId="32" xfId="0" applyNumberFormat="1" applyFont="1" applyFill="1" applyBorder="1" applyAlignment="1" applyProtection="1">
      <protection locked="0"/>
    </xf>
    <xf numFmtId="0" fontId="18" fillId="0" borderId="5" xfId="0" applyFont="1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0" borderId="55" xfId="0" applyFill="1" applyBorder="1" applyAlignment="1" applyProtection="1">
      <protection locked="0"/>
    </xf>
    <xf numFmtId="0" fontId="0" fillId="0" borderId="56" xfId="0" applyFill="1" applyBorder="1" applyAlignment="1" applyProtection="1">
      <protection locked="0"/>
    </xf>
    <xf numFmtId="164" fontId="0" fillId="0" borderId="40" xfId="0" applyNumberFormat="1" applyFill="1" applyBorder="1" applyAlignment="1" applyProtection="1">
      <alignment horizontal="center" vertical="center"/>
    </xf>
    <xf numFmtId="164" fontId="0" fillId="0" borderId="31" xfId="0" applyNumberFormat="1" applyFill="1" applyBorder="1" applyAlignment="1" applyProtection="1">
      <alignment horizontal="center" vertical="center"/>
    </xf>
    <xf numFmtId="0" fontId="17" fillId="0" borderId="58" xfId="0" applyFont="1" applyFill="1" applyBorder="1" applyAlignment="1" applyProtection="1">
      <alignment horizontal="center" vertical="center"/>
      <protection locked="0"/>
    </xf>
    <xf numFmtId="0" fontId="17" fillId="0" borderId="57" xfId="0" applyNumberFormat="1" applyFont="1" applyFill="1" applyBorder="1" applyAlignment="1" applyProtection="1">
      <protection locked="0"/>
    </xf>
    <xf numFmtId="0" fontId="17" fillId="0" borderId="13" xfId="0" applyNumberFormat="1" applyFont="1" applyFill="1" applyBorder="1" applyAlignment="1" applyProtection="1">
      <protection locked="0"/>
    </xf>
    <xf numFmtId="0" fontId="18" fillId="0" borderId="59" xfId="0" applyFont="1" applyFill="1" applyBorder="1" applyAlignment="1" applyProtection="1">
      <protection locked="0"/>
    </xf>
    <xf numFmtId="0" fontId="0" fillId="0" borderId="37" xfId="0" applyFill="1" applyBorder="1" applyAlignment="1" applyProtection="1">
      <protection locked="0"/>
    </xf>
    <xf numFmtId="0" fontId="0" fillId="0" borderId="59" xfId="0" applyFill="1" applyBorder="1" applyAlignment="1" applyProtection="1">
      <protection locked="0"/>
    </xf>
    <xf numFmtId="0" fontId="0" fillId="0" borderId="57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164" fontId="0" fillId="0" borderId="43" xfId="0" applyNumberFormat="1" applyFill="1" applyBorder="1" applyAlignment="1" applyProtection="1">
      <alignment horizontal="center" vertical="center"/>
    </xf>
    <xf numFmtId="164" fontId="0" fillId="0" borderId="34" xfId="0" applyNumberFormat="1" applyFill="1" applyBorder="1" applyAlignment="1" applyProtection="1">
      <alignment horizontal="center" vertical="center"/>
    </xf>
    <xf numFmtId="0" fontId="17" fillId="0" borderId="36" xfId="0" applyFont="1" applyFill="1" applyBorder="1" applyAlignment="1" applyProtection="1">
      <alignment horizontal="center" vertical="center"/>
      <protection locked="0"/>
    </xf>
    <xf numFmtId="0" fontId="17" fillId="0" borderId="60" xfId="0" applyNumberFormat="1" applyFont="1" applyFill="1" applyBorder="1" applyAlignment="1" applyProtection="1">
      <protection locked="0"/>
    </xf>
    <xf numFmtId="0" fontId="17" fillId="0" borderId="27" xfId="0" applyNumberFormat="1" applyFont="1" applyFill="1" applyBorder="1" applyAlignment="1" applyProtection="1">
      <protection locked="0"/>
    </xf>
    <xf numFmtId="0" fontId="18" fillId="0" borderId="21" xfId="0" applyFont="1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60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4" xfId="0" applyFont="1" applyFill="1" applyBorder="1" applyAlignment="1" applyProtection="1">
      <alignment horizontal="right" vertical="center"/>
    </xf>
    <xf numFmtId="0" fontId="7" fillId="0" borderId="24" xfId="0" applyFont="1" applyFill="1" applyBorder="1" applyAlignment="1">
      <alignment horizontal="right"/>
    </xf>
    <xf numFmtId="0" fontId="21" fillId="0" borderId="36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1" fontId="10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22" fillId="0" borderId="1" xfId="0" applyFont="1" applyBorder="1"/>
    <xf numFmtId="1" fontId="23" fillId="0" borderId="1" xfId="0" applyNumberFormat="1" applyFont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0" fillId="3" borderId="36" xfId="0" applyFill="1" applyBorder="1"/>
    <xf numFmtId="0" fontId="0" fillId="4" borderId="36" xfId="0" applyFill="1" applyBorder="1"/>
    <xf numFmtId="0" fontId="10" fillId="4" borderId="54" xfId="0" applyFont="1" applyFill="1" applyBorder="1" applyAlignment="1">
      <alignment horizontal="center"/>
    </xf>
    <xf numFmtId="0" fontId="10" fillId="4" borderId="58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0" fontId="27" fillId="0" borderId="60" xfId="0" applyNumberFormat="1" applyFont="1" applyFill="1" applyBorder="1" applyAlignment="1" applyProtection="1">
      <protection locked="0"/>
    </xf>
    <xf numFmtId="0" fontId="28" fillId="0" borderId="21" xfId="0" applyFont="1" applyFill="1" applyBorder="1" applyAlignment="1" applyProtection="1">
      <protection locked="0"/>
    </xf>
    <xf numFmtId="0" fontId="27" fillId="0" borderId="45" xfId="0" applyNumberFormat="1" applyFont="1" applyFill="1" applyBorder="1" applyAlignment="1" applyProtection="1">
      <protection locked="0"/>
    </xf>
    <xf numFmtId="0" fontId="28" fillId="0" borderId="2" xfId="0" applyFont="1" applyFill="1" applyBorder="1" applyAlignment="1" applyProtection="1">
      <protection locked="0"/>
    </xf>
    <xf numFmtId="0" fontId="27" fillId="0" borderId="48" xfId="0" applyNumberFormat="1" applyFont="1" applyFill="1" applyBorder="1" applyAlignment="1" applyProtection="1">
      <protection locked="0"/>
    </xf>
    <xf numFmtId="0" fontId="28" fillId="0" borderId="28" xfId="0" applyFont="1" applyFill="1" applyBorder="1" applyAlignment="1" applyProtection="1">
      <protection locked="0"/>
    </xf>
    <xf numFmtId="0" fontId="27" fillId="0" borderId="52" xfId="0" applyNumberFormat="1" applyFont="1" applyFill="1" applyBorder="1" applyAlignment="1" applyProtection="1">
      <protection locked="0"/>
    </xf>
    <xf numFmtId="0" fontId="28" fillId="0" borderId="14" xfId="0" applyFont="1" applyFill="1" applyBorder="1" applyAlignment="1" applyProtection="1">
      <protection locked="0"/>
    </xf>
    <xf numFmtId="0" fontId="27" fillId="4" borderId="45" xfId="0" applyNumberFormat="1" applyFont="1" applyFill="1" applyBorder="1" applyAlignment="1" applyProtection="1">
      <protection locked="0"/>
    </xf>
    <xf numFmtId="0" fontId="28" fillId="4" borderId="2" xfId="0" applyFont="1" applyFill="1" applyBorder="1" applyAlignment="1" applyProtection="1">
      <protection locked="0"/>
    </xf>
    <xf numFmtId="0" fontId="27" fillId="0" borderId="57" xfId="0" applyNumberFormat="1" applyFont="1" applyFill="1" applyBorder="1" applyAlignment="1" applyProtection="1">
      <protection locked="0"/>
    </xf>
    <xf numFmtId="0" fontId="28" fillId="0" borderId="59" xfId="0" applyFont="1" applyFill="1" applyBorder="1" applyAlignment="1" applyProtection="1">
      <protection locked="0"/>
    </xf>
    <xf numFmtId="0" fontId="27" fillId="0" borderId="55" xfId="0" applyNumberFormat="1" applyFont="1" applyFill="1" applyBorder="1" applyAlignment="1" applyProtection="1">
      <protection locked="0"/>
    </xf>
    <xf numFmtId="0" fontId="28" fillId="0" borderId="5" xfId="0" applyFont="1" applyFill="1" applyBorder="1" applyAlignment="1" applyProtection="1">
      <protection locked="0"/>
    </xf>
    <xf numFmtId="0" fontId="27" fillId="4" borderId="57" xfId="0" applyNumberFormat="1" applyFont="1" applyFill="1" applyBorder="1" applyAlignment="1" applyProtection="1">
      <protection locked="0"/>
    </xf>
    <xf numFmtId="0" fontId="28" fillId="4" borderId="59" xfId="0" applyFont="1" applyFill="1" applyBorder="1" applyAlignment="1" applyProtection="1">
      <protection locked="0"/>
    </xf>
    <xf numFmtId="0" fontId="27" fillId="4" borderId="55" xfId="0" applyNumberFormat="1" applyFont="1" applyFill="1" applyBorder="1" applyAlignment="1" applyProtection="1">
      <protection locked="0"/>
    </xf>
    <xf numFmtId="0" fontId="28" fillId="4" borderId="5" xfId="0" applyFont="1" applyFill="1" applyBorder="1" applyAlignment="1" applyProtection="1">
      <protection locked="0"/>
    </xf>
    <xf numFmtId="0" fontId="27" fillId="4" borderId="52" xfId="0" applyNumberFormat="1" applyFont="1" applyFill="1" applyBorder="1" applyAlignment="1" applyProtection="1">
      <protection locked="0"/>
    </xf>
    <xf numFmtId="0" fontId="28" fillId="4" borderId="14" xfId="0" applyFont="1" applyFill="1" applyBorder="1" applyAlignment="1" applyProtection="1">
      <protection locked="0"/>
    </xf>
    <xf numFmtId="0" fontId="10" fillId="4" borderId="51" xfId="0" applyFont="1" applyFill="1" applyBorder="1" applyAlignment="1">
      <alignment horizontal="center"/>
    </xf>
    <xf numFmtId="0" fontId="27" fillId="3" borderId="60" xfId="0" applyNumberFormat="1" applyFont="1" applyFill="1" applyBorder="1" applyAlignment="1" applyProtection="1">
      <protection locked="0"/>
    </xf>
    <xf numFmtId="0" fontId="28" fillId="3" borderId="21" xfId="0" applyFont="1" applyFill="1" applyBorder="1" applyAlignment="1" applyProtection="1">
      <protection locked="0"/>
    </xf>
    <xf numFmtId="0" fontId="10" fillId="3" borderId="36" xfId="0" applyFont="1" applyFill="1" applyBorder="1" applyAlignment="1">
      <alignment horizontal="center"/>
    </xf>
    <xf numFmtId="0" fontId="27" fillId="3" borderId="45" xfId="0" applyNumberFormat="1" applyFont="1" applyFill="1" applyBorder="1" applyAlignment="1" applyProtection="1">
      <protection locked="0"/>
    </xf>
    <xf numFmtId="0" fontId="28" fillId="3" borderId="2" xfId="0" applyFont="1" applyFill="1" applyBorder="1" applyAlignment="1" applyProtection="1">
      <protection locked="0"/>
    </xf>
    <xf numFmtId="0" fontId="10" fillId="3" borderId="44" xfId="0" applyFont="1" applyFill="1" applyBorder="1" applyAlignment="1">
      <alignment horizontal="center"/>
    </xf>
    <xf numFmtId="0" fontId="27" fillId="3" borderId="48" xfId="0" applyNumberFormat="1" applyFont="1" applyFill="1" applyBorder="1" applyAlignment="1" applyProtection="1">
      <protection locked="0"/>
    </xf>
    <xf numFmtId="0" fontId="28" fillId="3" borderId="28" xfId="0" applyFont="1" applyFill="1" applyBorder="1" applyAlignment="1" applyProtection="1">
      <protection locked="0"/>
    </xf>
    <xf numFmtId="0" fontId="10" fillId="3" borderId="47" xfId="0" applyFont="1" applyFill="1" applyBorder="1" applyAlignment="1">
      <alignment horizontal="center"/>
    </xf>
    <xf numFmtId="0" fontId="27" fillId="3" borderId="52" xfId="0" applyNumberFormat="1" applyFont="1" applyFill="1" applyBorder="1" applyAlignment="1" applyProtection="1">
      <protection locked="0"/>
    </xf>
    <xf numFmtId="0" fontId="28" fillId="3" borderId="14" xfId="0" applyFont="1" applyFill="1" applyBorder="1" applyAlignment="1" applyProtection="1">
      <protection locked="0"/>
    </xf>
    <xf numFmtId="0" fontId="10" fillId="3" borderId="51" xfId="0" applyFont="1" applyFill="1" applyBorder="1" applyAlignment="1">
      <alignment horizontal="center"/>
    </xf>
    <xf numFmtId="0" fontId="27" fillId="3" borderId="57" xfId="0" applyNumberFormat="1" applyFont="1" applyFill="1" applyBorder="1" applyAlignment="1" applyProtection="1">
      <protection locked="0"/>
    </xf>
    <xf numFmtId="0" fontId="28" fillId="3" borderId="59" xfId="0" applyFont="1" applyFill="1" applyBorder="1" applyAlignment="1" applyProtection="1">
      <protection locked="0"/>
    </xf>
    <xf numFmtId="0" fontId="10" fillId="3" borderId="58" xfId="0" applyFont="1" applyFill="1" applyBorder="1" applyAlignment="1">
      <alignment horizontal="center"/>
    </xf>
    <xf numFmtId="0" fontId="29" fillId="5" borderId="1" xfId="0" applyFont="1" applyFill="1" applyBorder="1"/>
    <xf numFmtId="0" fontId="0" fillId="6" borderId="1" xfId="0" applyFill="1" applyBorder="1"/>
    <xf numFmtId="0" fontId="0" fillId="4" borderId="1" xfId="0" applyFill="1" applyBorder="1"/>
    <xf numFmtId="1" fontId="23" fillId="5" borderId="1" xfId="0" applyNumberFormat="1" applyFont="1" applyFill="1" applyBorder="1" applyAlignment="1">
      <alignment horizontal="center"/>
    </xf>
    <xf numFmtId="1" fontId="23" fillId="4" borderId="1" xfId="0" applyNumberFormat="1" applyFont="1" applyFill="1" applyBorder="1" applyAlignment="1">
      <alignment horizontal="center"/>
    </xf>
    <xf numFmtId="1" fontId="23" fillId="6" borderId="1" xfId="0" applyNumberFormat="1" applyFont="1" applyFill="1" applyBorder="1" applyAlignment="1">
      <alignment horizontal="center"/>
    </xf>
    <xf numFmtId="0" fontId="25" fillId="4" borderId="1" xfId="0" applyFont="1" applyFill="1" applyBorder="1" applyAlignment="1" applyProtection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17" fillId="0" borderId="44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164" fontId="0" fillId="0" borderId="36" xfId="0" applyNumberFormat="1" applyFill="1" applyBorder="1" applyAlignment="1" applyProtection="1">
      <alignment horizontal="center" vertical="center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35" xfId="0" applyFont="1" applyFill="1" applyBorder="1" applyAlignment="1" applyProtection="1">
      <alignment horizontal="center" vertical="center" wrapText="1"/>
    </xf>
    <xf numFmtId="0" fontId="3" fillId="0" borderId="40" xfId="0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left" vertical="center" wrapText="1"/>
    </xf>
    <xf numFmtId="0" fontId="2" fillId="0" borderId="32" xfId="0" applyFont="1" applyFill="1" applyBorder="1" applyAlignment="1" applyProtection="1">
      <alignment horizontal="left" vertical="center" wrapText="1"/>
    </xf>
    <xf numFmtId="0" fontId="2" fillId="0" borderId="33" xfId="0" applyFont="1" applyFill="1" applyBorder="1" applyAlignment="1" applyProtection="1">
      <alignment horizontal="left" vertical="center" wrapText="1"/>
    </xf>
    <xf numFmtId="0" fontId="2" fillId="0" borderId="3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41" xfId="0" applyFont="1" applyFill="1" applyBorder="1" applyAlignment="1" applyProtection="1">
      <alignment horizontal="left" vertical="center" wrapText="1"/>
    </xf>
    <xf numFmtId="0" fontId="2" fillId="0" borderId="34" xfId="0" applyFont="1" applyFill="1" applyBorder="1" applyAlignment="1" applyProtection="1">
      <alignment horizontal="left" vertical="center" wrapText="1"/>
    </xf>
    <xf numFmtId="0" fontId="2" fillId="0" borderId="26" xfId="0" applyFont="1" applyFill="1" applyBorder="1" applyAlignment="1" applyProtection="1">
      <alignment horizontal="left" vertical="center" wrapText="1"/>
    </xf>
    <xf numFmtId="0" fontId="2" fillId="0" borderId="35" xfId="0" applyFont="1" applyFill="1" applyBorder="1" applyAlignment="1" applyProtection="1">
      <alignment horizontal="left" vertical="center" wrapText="1"/>
    </xf>
    <xf numFmtId="0" fontId="15" fillId="0" borderId="40" xfId="0" applyFont="1" applyFill="1" applyBorder="1" applyAlignment="1" applyProtection="1">
      <alignment horizontal="center" vertical="center" wrapText="1"/>
    </xf>
    <xf numFmtId="0" fontId="15" fillId="0" borderId="42" xfId="0" applyFont="1" applyFill="1" applyBorder="1" applyAlignment="1" applyProtection="1">
      <alignment horizontal="center" vertical="center" wrapText="1"/>
    </xf>
    <xf numFmtId="0" fontId="15" fillId="0" borderId="43" xfId="0" applyFont="1" applyFill="1" applyBorder="1" applyAlignment="1" applyProtection="1">
      <alignment horizontal="center" vertical="center" wrapText="1"/>
    </xf>
    <xf numFmtId="0" fontId="16" fillId="0" borderId="39" xfId="0" applyFont="1" applyFill="1" applyBorder="1" applyAlignment="1" applyProtection="1">
      <alignment horizontal="center" vertical="center" wrapText="1"/>
    </xf>
    <xf numFmtId="0" fontId="16" fillId="0" borderId="27" xfId="0" applyFont="1" applyFill="1" applyBorder="1" applyAlignment="1" applyProtection="1">
      <alignment horizontal="center" vertical="center" wrapText="1"/>
    </xf>
    <xf numFmtId="0" fontId="16" fillId="0" borderId="25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 applyProtection="1">
      <alignment horizontal="center" vertical="center" wrapText="1"/>
    </xf>
    <xf numFmtId="0" fontId="19" fillId="0" borderId="32" xfId="0" applyFont="1" applyFill="1" applyBorder="1" applyAlignment="1" applyProtection="1">
      <alignment horizontal="center" vertical="center" wrapText="1"/>
    </xf>
    <xf numFmtId="0" fontId="19" fillId="0" borderId="33" xfId="0" applyFont="1" applyFill="1" applyBorder="1" applyAlignment="1" applyProtection="1">
      <alignment horizontal="center" vertical="center" wrapText="1"/>
    </xf>
    <xf numFmtId="0" fontId="19" fillId="0" borderId="34" xfId="0" applyFont="1" applyFill="1" applyBorder="1" applyAlignment="1" applyProtection="1">
      <alignment horizontal="center" vertical="center" wrapText="1"/>
    </xf>
    <xf numFmtId="0" fontId="19" fillId="0" borderId="26" xfId="0" applyFont="1" applyFill="1" applyBorder="1" applyAlignment="1" applyProtection="1">
      <alignment horizontal="center" vertical="center" wrapText="1"/>
    </xf>
    <xf numFmtId="0" fontId="19" fillId="0" borderId="35" xfId="0" applyFont="1" applyFill="1" applyBorder="1" applyAlignment="1" applyProtection="1">
      <alignment horizontal="center" vertical="center" wrapText="1"/>
    </xf>
    <xf numFmtId="0" fontId="1" fillId="0" borderId="39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20" fillId="0" borderId="40" xfId="0" applyFont="1" applyBorder="1" applyAlignment="1">
      <alignment horizontal="center" textRotation="90"/>
    </xf>
    <xf numFmtId="0" fontId="20" fillId="0" borderId="42" xfId="0" applyFont="1" applyBorder="1" applyAlignment="1">
      <alignment horizontal="center" textRotation="90"/>
    </xf>
    <xf numFmtId="164" fontId="0" fillId="0" borderId="39" xfId="0" applyNumberFormat="1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0" fontId="0" fillId="0" borderId="42" xfId="0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9" fillId="6" borderId="21" xfId="0" applyFont="1" applyFill="1" applyBorder="1" applyAlignment="1">
      <alignment vertical="center"/>
    </xf>
    <xf numFmtId="0" fontId="9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68"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Процент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полученных оценок за КДР </a:t>
            </a:r>
          </a:p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по русскому языку уч-ся </a:t>
            </a:r>
          </a:p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9-х кл., 04.12.13г.</a:t>
            </a:r>
            <a:endParaRPr lang="ru-RU" sz="1600">
              <a:latin typeface="Times New Roman" pitchFamily="18" charset="0"/>
              <a:cs typeface="Times New Roman" pitchFamily="18" charset="0"/>
            </a:endParaRP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1308349769888229"/>
          <c:y val="0.12698412698412698"/>
          <c:w val="0.76311771679427665"/>
          <c:h val="0.83625730994152048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/>
              <c:showVal val="1"/>
            </c:dLbl>
            <c:dLbl>
              <c:idx val="1"/>
              <c:layout/>
              <c:showVal val="1"/>
            </c:dLbl>
            <c:dLbl>
              <c:idx val="2"/>
              <c:layout/>
              <c:showVal val="1"/>
            </c:dLbl>
            <c:dLbl>
              <c:idx val="3"/>
              <c:layout/>
              <c:showVal val="1"/>
            </c:dLbl>
            <c:delete val="1"/>
          </c:dLbls>
          <c:cat>
            <c:strRef>
              <c:f>'успев. качество'!$R$5:$R$8</c:f>
              <c:strCache>
                <c:ptCount val="4"/>
                <c:pt idx="0">
                  <c:v>"2"</c:v>
                </c:pt>
                <c:pt idx="1">
                  <c:v>"3"</c:v>
                </c:pt>
                <c:pt idx="2">
                  <c:v>"4"</c:v>
                </c:pt>
                <c:pt idx="3">
                  <c:v>"5"</c:v>
                </c:pt>
              </c:strCache>
            </c:strRef>
          </c:cat>
          <c:val>
            <c:numRef>
              <c:f>'успев. качество'!$S$5:$S$8</c:f>
              <c:numCache>
                <c:formatCode>General</c:formatCode>
                <c:ptCount val="4"/>
                <c:pt idx="0">
                  <c:v>5.3</c:v>
                </c:pt>
                <c:pt idx="1">
                  <c:v>42.5</c:v>
                </c:pt>
                <c:pt idx="2">
                  <c:v>36.299999999999997</c:v>
                </c:pt>
                <c:pt idx="3">
                  <c:v>15.9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2.150035979230408E-2"/>
          <c:y val="0.82358941974358491"/>
          <c:w val="0.93905190845227182"/>
          <c:h val="0.17487603523243811"/>
        </c:manualLayout>
      </c:layout>
      <c:txPr>
        <a:bodyPr/>
        <a:lstStyle/>
        <a:p>
          <a:pPr>
            <a:defRPr sz="1400" b="1" i="1"/>
          </a:pPr>
          <a:endParaRPr lang="ru-RU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Рейтинг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по успеваемости среди ОУ Усть-Лабинского района (КДР, русский язык 9 кл., 04.12.2013г.)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4.8378768604844642E-2"/>
          <c:y val="0.2037793474786492"/>
          <c:w val="0.92485977596358782"/>
          <c:h val="0.66489575595503414"/>
        </c:manualLayout>
      </c:layout>
      <c:barChart>
        <c:barDir val="col"/>
        <c:grouping val="clustered"/>
        <c:ser>
          <c:idx val="0"/>
          <c:order val="0"/>
          <c:tx>
            <c:v>Успеваемость по району - 95%</c:v>
          </c:tx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  <c:txPr>
              <a:bodyPr/>
              <a:lstStyle/>
              <a:p>
                <a:pPr>
                  <a:defRPr sz="1100" b="1" i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inEnd"/>
            <c:showVal val="1"/>
          </c:dLbls>
          <c:cat>
            <c:strRef>
              <c:f>диаграммы!$A$3:$A$32</c:f>
              <c:strCache>
                <c:ptCount val="30"/>
                <c:pt idx="0">
                  <c:v>СОШ №18</c:v>
                </c:pt>
                <c:pt idx="1">
                  <c:v>СОШ №19</c:v>
                </c:pt>
                <c:pt idx="2">
                  <c:v>СОШ №21</c:v>
                </c:pt>
                <c:pt idx="3">
                  <c:v>СОШ №23</c:v>
                </c:pt>
                <c:pt idx="4">
                  <c:v>ООШ №26</c:v>
                </c:pt>
                <c:pt idx="5">
                  <c:v>ООШ №27</c:v>
                </c:pt>
                <c:pt idx="6">
                  <c:v>ООШ №28</c:v>
                </c:pt>
                <c:pt idx="7">
                  <c:v>ООШ №31</c:v>
                </c:pt>
                <c:pt idx="8">
                  <c:v>СОШ №6</c:v>
                </c:pt>
                <c:pt idx="9">
                  <c:v>гимн. №5</c:v>
                </c:pt>
                <c:pt idx="10">
                  <c:v>СОШ №25</c:v>
                </c:pt>
                <c:pt idx="11">
                  <c:v>СОШ №2</c:v>
                </c:pt>
                <c:pt idx="12">
                  <c:v>СОШ №1</c:v>
                </c:pt>
                <c:pt idx="13">
                  <c:v>СОШ №3</c:v>
                </c:pt>
                <c:pt idx="14">
                  <c:v>СОШ №36</c:v>
                </c:pt>
                <c:pt idx="15">
                  <c:v>СОШ №20</c:v>
                </c:pt>
                <c:pt idx="16">
                  <c:v>СОШ №7</c:v>
                </c:pt>
                <c:pt idx="17">
                  <c:v>СОШ №11</c:v>
                </c:pt>
                <c:pt idx="18">
                  <c:v>СОШ №14</c:v>
                </c:pt>
                <c:pt idx="19">
                  <c:v>СОШ №9</c:v>
                </c:pt>
                <c:pt idx="20">
                  <c:v>СОШ №16</c:v>
                </c:pt>
                <c:pt idx="21">
                  <c:v>СОШ №10</c:v>
                </c:pt>
                <c:pt idx="22">
                  <c:v>СОШ №4</c:v>
                </c:pt>
                <c:pt idx="23">
                  <c:v>СОШ №8</c:v>
                </c:pt>
                <c:pt idx="24">
                  <c:v>СОШ №22</c:v>
                </c:pt>
                <c:pt idx="25">
                  <c:v>СОШ №24</c:v>
                </c:pt>
                <c:pt idx="26">
                  <c:v>СОШ №17</c:v>
                </c:pt>
                <c:pt idx="27">
                  <c:v>СОШ №13</c:v>
                </c:pt>
                <c:pt idx="28">
                  <c:v>СОШ №12</c:v>
                </c:pt>
                <c:pt idx="29">
                  <c:v>СОШ №15</c:v>
                </c:pt>
              </c:strCache>
            </c:strRef>
          </c:cat>
          <c:val>
            <c:numRef>
              <c:f>диаграммы!$B$3:$B$32</c:f>
              <c:numCache>
                <c:formatCode>0</c:formatCod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98.5</c:v>
                </c:pt>
                <c:pt idx="9">
                  <c:v>98.4</c:v>
                </c:pt>
                <c:pt idx="10">
                  <c:v>97.4</c:v>
                </c:pt>
                <c:pt idx="11">
                  <c:v>97.1</c:v>
                </c:pt>
                <c:pt idx="12">
                  <c:v>95.7</c:v>
                </c:pt>
                <c:pt idx="13">
                  <c:v>95.7</c:v>
                </c:pt>
                <c:pt idx="14">
                  <c:v>95.7</c:v>
                </c:pt>
                <c:pt idx="15">
                  <c:v>95.5</c:v>
                </c:pt>
                <c:pt idx="16">
                  <c:v>95.2</c:v>
                </c:pt>
                <c:pt idx="17">
                  <c:v>95.1</c:v>
                </c:pt>
                <c:pt idx="18">
                  <c:v>94.7</c:v>
                </c:pt>
                <c:pt idx="19">
                  <c:v>94.1</c:v>
                </c:pt>
                <c:pt idx="20">
                  <c:v>94.1</c:v>
                </c:pt>
                <c:pt idx="21">
                  <c:v>92.9</c:v>
                </c:pt>
                <c:pt idx="22">
                  <c:v>90.7</c:v>
                </c:pt>
                <c:pt idx="23">
                  <c:v>90</c:v>
                </c:pt>
                <c:pt idx="24">
                  <c:v>90</c:v>
                </c:pt>
                <c:pt idx="25">
                  <c:v>86.7</c:v>
                </c:pt>
                <c:pt idx="26">
                  <c:v>85.7</c:v>
                </c:pt>
                <c:pt idx="27">
                  <c:v>84.6</c:v>
                </c:pt>
                <c:pt idx="28">
                  <c:v>80</c:v>
                </c:pt>
                <c:pt idx="29">
                  <c:v>72.7</c:v>
                </c:pt>
              </c:numCache>
            </c:numRef>
          </c:val>
        </c:ser>
        <c:ser>
          <c:idx val="1"/>
          <c:order val="1"/>
          <c:tx>
            <c:v>Качество по району - 52%</c:v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accent2"/>
                </a:solidFill>
              </a:ln>
            </c:spPr>
            <c:txPr>
              <a:bodyPr/>
              <a:lstStyle/>
              <a:p>
                <a:pPr>
                  <a:defRPr sz="1100" b="1" i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диаграммы!$A$3:$A$32</c:f>
              <c:strCache>
                <c:ptCount val="30"/>
                <c:pt idx="0">
                  <c:v>СОШ №18</c:v>
                </c:pt>
                <c:pt idx="1">
                  <c:v>СОШ №19</c:v>
                </c:pt>
                <c:pt idx="2">
                  <c:v>СОШ №21</c:v>
                </c:pt>
                <c:pt idx="3">
                  <c:v>СОШ №23</c:v>
                </c:pt>
                <c:pt idx="4">
                  <c:v>ООШ №26</c:v>
                </c:pt>
                <c:pt idx="5">
                  <c:v>ООШ №27</c:v>
                </c:pt>
                <c:pt idx="6">
                  <c:v>ООШ №28</c:v>
                </c:pt>
                <c:pt idx="7">
                  <c:v>ООШ №31</c:v>
                </c:pt>
                <c:pt idx="8">
                  <c:v>СОШ №6</c:v>
                </c:pt>
                <c:pt idx="9">
                  <c:v>гимн. №5</c:v>
                </c:pt>
                <c:pt idx="10">
                  <c:v>СОШ №25</c:v>
                </c:pt>
                <c:pt idx="11">
                  <c:v>СОШ №2</c:v>
                </c:pt>
                <c:pt idx="12">
                  <c:v>СОШ №1</c:v>
                </c:pt>
                <c:pt idx="13">
                  <c:v>СОШ №3</c:v>
                </c:pt>
                <c:pt idx="14">
                  <c:v>СОШ №36</c:v>
                </c:pt>
                <c:pt idx="15">
                  <c:v>СОШ №20</c:v>
                </c:pt>
                <c:pt idx="16">
                  <c:v>СОШ №7</c:v>
                </c:pt>
                <c:pt idx="17">
                  <c:v>СОШ №11</c:v>
                </c:pt>
                <c:pt idx="18">
                  <c:v>СОШ №14</c:v>
                </c:pt>
                <c:pt idx="19">
                  <c:v>СОШ №9</c:v>
                </c:pt>
                <c:pt idx="20">
                  <c:v>СОШ №16</c:v>
                </c:pt>
                <c:pt idx="21">
                  <c:v>СОШ №10</c:v>
                </c:pt>
                <c:pt idx="22">
                  <c:v>СОШ №4</c:v>
                </c:pt>
                <c:pt idx="23">
                  <c:v>СОШ №8</c:v>
                </c:pt>
                <c:pt idx="24">
                  <c:v>СОШ №22</c:v>
                </c:pt>
                <c:pt idx="25">
                  <c:v>СОШ №24</c:v>
                </c:pt>
                <c:pt idx="26">
                  <c:v>СОШ №17</c:v>
                </c:pt>
                <c:pt idx="27">
                  <c:v>СОШ №13</c:v>
                </c:pt>
                <c:pt idx="28">
                  <c:v>СОШ №12</c:v>
                </c:pt>
                <c:pt idx="29">
                  <c:v>СОШ №15</c:v>
                </c:pt>
              </c:strCache>
            </c:strRef>
          </c:cat>
          <c:val>
            <c:numRef>
              <c:f>диаграммы!$C$3:$C$32</c:f>
              <c:numCache>
                <c:formatCode>0</c:formatCode>
                <c:ptCount val="30"/>
                <c:pt idx="0">
                  <c:v>33.299999999999997</c:v>
                </c:pt>
                <c:pt idx="1">
                  <c:v>68.900000000000006</c:v>
                </c:pt>
                <c:pt idx="2">
                  <c:v>30</c:v>
                </c:pt>
                <c:pt idx="3">
                  <c:v>20.7</c:v>
                </c:pt>
                <c:pt idx="4">
                  <c:v>0</c:v>
                </c:pt>
                <c:pt idx="5">
                  <c:v>25</c:v>
                </c:pt>
                <c:pt idx="6">
                  <c:v>85.7</c:v>
                </c:pt>
                <c:pt idx="7">
                  <c:v>0</c:v>
                </c:pt>
                <c:pt idx="8">
                  <c:v>56.9</c:v>
                </c:pt>
                <c:pt idx="9">
                  <c:v>77.8</c:v>
                </c:pt>
                <c:pt idx="10">
                  <c:v>46.2</c:v>
                </c:pt>
                <c:pt idx="11">
                  <c:v>72.099999999999994</c:v>
                </c:pt>
                <c:pt idx="12">
                  <c:v>69.599999999999994</c:v>
                </c:pt>
                <c:pt idx="13">
                  <c:v>34</c:v>
                </c:pt>
                <c:pt idx="14">
                  <c:v>46.8</c:v>
                </c:pt>
                <c:pt idx="15">
                  <c:v>36.4</c:v>
                </c:pt>
                <c:pt idx="16">
                  <c:v>66.099999999999994</c:v>
                </c:pt>
                <c:pt idx="17">
                  <c:v>48.8</c:v>
                </c:pt>
                <c:pt idx="18">
                  <c:v>57.9</c:v>
                </c:pt>
                <c:pt idx="19">
                  <c:v>58.8</c:v>
                </c:pt>
                <c:pt idx="20">
                  <c:v>64.7</c:v>
                </c:pt>
                <c:pt idx="21">
                  <c:v>28.6</c:v>
                </c:pt>
                <c:pt idx="22">
                  <c:v>32.6</c:v>
                </c:pt>
                <c:pt idx="23">
                  <c:v>45</c:v>
                </c:pt>
                <c:pt idx="24">
                  <c:v>30</c:v>
                </c:pt>
                <c:pt idx="25">
                  <c:v>46.7</c:v>
                </c:pt>
                <c:pt idx="26">
                  <c:v>14.3</c:v>
                </c:pt>
                <c:pt idx="27">
                  <c:v>42.3</c:v>
                </c:pt>
                <c:pt idx="28">
                  <c:v>35</c:v>
                </c:pt>
                <c:pt idx="29">
                  <c:v>40.9</c:v>
                </c:pt>
              </c:numCache>
            </c:numRef>
          </c:val>
        </c:ser>
        <c:axId val="58483072"/>
        <c:axId val="58484608"/>
      </c:barChart>
      <c:catAx>
        <c:axId val="58483072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58484608"/>
        <c:crosses val="autoZero"/>
        <c:auto val="1"/>
        <c:lblAlgn val="ctr"/>
        <c:lblOffset val="100"/>
      </c:catAx>
      <c:valAx>
        <c:axId val="58484608"/>
        <c:scaling>
          <c:orientation val="minMax"/>
        </c:scaling>
        <c:axPos val="l"/>
        <c:majorGridlines/>
        <c:numFmt formatCode="0" sourceLinked="1"/>
        <c:tickLblPos val="nextTo"/>
        <c:crossAx val="5848307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400" b="1" i="1" baseline="0">
                <a:solidFill>
                  <a:schemeClr val="tx2"/>
                </a:solidFill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1400" b="1" i="1" baseline="0">
                <a:solidFill>
                  <a:schemeClr val="accent2"/>
                </a:solidFill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13070275724736866"/>
          <c:y val="0.22994178900879247"/>
          <c:w val="0.77659103961698073"/>
          <c:h val="6.6702862828252815E-2"/>
        </c:manualLayout>
      </c:layout>
      <c:spPr>
        <a:solidFill>
          <a:schemeClr val="accent3">
            <a:lumMod val="40000"/>
            <a:lumOff val="60000"/>
          </a:schemeClr>
        </a:solidFill>
        <a:ln>
          <a:solidFill>
            <a:schemeClr val="accent3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c:spPr>
      <c:txPr>
        <a:bodyPr/>
        <a:lstStyle/>
        <a:p>
          <a:pPr>
            <a:defRPr sz="1400" b="1" i="1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Рейтинг</a:t>
            </a:r>
            <a:r>
              <a:rPr lang="ru-RU" baseline="0">
                <a:latin typeface="Times New Roman" pitchFamily="18" charset="0"/>
                <a:cs typeface="Times New Roman" pitchFamily="18" charset="0"/>
              </a:rPr>
              <a:t> по успеваемости среди МКШ Усть-Лабинского района (КДР, русский язык 9 кл., 04.12.2013г.)</a:t>
            </a:r>
            <a:endParaRPr lang="ru-RU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5.4135509949128247E-2"/>
          <c:y val="0.20961300699641741"/>
          <c:w val="0.92812302924377033"/>
          <c:h val="0.57336665218675298"/>
        </c:manualLayout>
      </c:layout>
      <c:barChart>
        <c:barDir val="col"/>
        <c:grouping val="clustered"/>
        <c:ser>
          <c:idx val="0"/>
          <c:order val="0"/>
          <c:tx>
            <c:v>Успеваемость по району - 95%</c:v>
          </c:tx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  <c:txPr>
              <a:bodyPr/>
              <a:lstStyle/>
              <a:p>
                <a:pPr>
                  <a:defRPr sz="1100" b="1" i="1"/>
                </a:pPr>
                <a:endParaRPr lang="ru-RU"/>
              </a:p>
            </c:txPr>
            <c:dLblPos val="inEnd"/>
            <c:showVal val="1"/>
          </c:dLbls>
          <c:cat>
            <c:strRef>
              <c:f>диаграммы!$A$36:$A$50</c:f>
              <c:strCache>
                <c:ptCount val="15"/>
                <c:pt idx="0">
                  <c:v>СОШ №18</c:v>
                </c:pt>
                <c:pt idx="1">
                  <c:v>СОШ №21</c:v>
                </c:pt>
                <c:pt idx="2">
                  <c:v>ООШ №26</c:v>
                </c:pt>
                <c:pt idx="3">
                  <c:v>ООШ №27</c:v>
                </c:pt>
                <c:pt idx="4">
                  <c:v>ООШ №28</c:v>
                </c:pt>
                <c:pt idx="5">
                  <c:v>ООШ №31</c:v>
                </c:pt>
                <c:pt idx="6">
                  <c:v>СОШ №14</c:v>
                </c:pt>
                <c:pt idx="7">
                  <c:v>СОШ №9</c:v>
                </c:pt>
                <c:pt idx="8">
                  <c:v>СОШ №16</c:v>
                </c:pt>
                <c:pt idx="9">
                  <c:v>СОШ №10</c:v>
                </c:pt>
                <c:pt idx="10">
                  <c:v>СОШ №8</c:v>
                </c:pt>
                <c:pt idx="11">
                  <c:v>СОШ №22</c:v>
                </c:pt>
                <c:pt idx="12">
                  <c:v>СОШ №24</c:v>
                </c:pt>
                <c:pt idx="13">
                  <c:v>СОШ №17</c:v>
                </c:pt>
                <c:pt idx="14">
                  <c:v>СОШ №15</c:v>
                </c:pt>
              </c:strCache>
            </c:strRef>
          </c:cat>
          <c:val>
            <c:numRef>
              <c:f>диаграммы!$B$36:$B$50</c:f>
              <c:numCache>
                <c:formatCode>0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94.7</c:v>
                </c:pt>
                <c:pt idx="7">
                  <c:v>94.1</c:v>
                </c:pt>
                <c:pt idx="8">
                  <c:v>94.1</c:v>
                </c:pt>
                <c:pt idx="9">
                  <c:v>92.9</c:v>
                </c:pt>
                <c:pt idx="10">
                  <c:v>90</c:v>
                </c:pt>
                <c:pt idx="11">
                  <c:v>90</c:v>
                </c:pt>
                <c:pt idx="12">
                  <c:v>86.7</c:v>
                </c:pt>
                <c:pt idx="13">
                  <c:v>85.7</c:v>
                </c:pt>
                <c:pt idx="14">
                  <c:v>72.7</c:v>
                </c:pt>
              </c:numCache>
            </c:numRef>
          </c:val>
        </c:ser>
        <c:ser>
          <c:idx val="1"/>
          <c:order val="1"/>
          <c:tx>
            <c:v>Качество по району - 52%</c:v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accent2"/>
                </a:solidFill>
              </a:ln>
            </c:spPr>
            <c:txPr>
              <a:bodyPr/>
              <a:lstStyle/>
              <a:p>
                <a:pPr>
                  <a:defRPr sz="1100" b="1" i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inEnd"/>
            <c:showVal val="1"/>
          </c:dLbls>
          <c:cat>
            <c:strRef>
              <c:f>диаграммы!$A$36:$A$50</c:f>
              <c:strCache>
                <c:ptCount val="15"/>
                <c:pt idx="0">
                  <c:v>СОШ №18</c:v>
                </c:pt>
                <c:pt idx="1">
                  <c:v>СОШ №21</c:v>
                </c:pt>
                <c:pt idx="2">
                  <c:v>ООШ №26</c:v>
                </c:pt>
                <c:pt idx="3">
                  <c:v>ООШ №27</c:v>
                </c:pt>
                <c:pt idx="4">
                  <c:v>ООШ №28</c:v>
                </c:pt>
                <c:pt idx="5">
                  <c:v>ООШ №31</c:v>
                </c:pt>
                <c:pt idx="6">
                  <c:v>СОШ №14</c:v>
                </c:pt>
                <c:pt idx="7">
                  <c:v>СОШ №9</c:v>
                </c:pt>
                <c:pt idx="8">
                  <c:v>СОШ №16</c:v>
                </c:pt>
                <c:pt idx="9">
                  <c:v>СОШ №10</c:v>
                </c:pt>
                <c:pt idx="10">
                  <c:v>СОШ №8</c:v>
                </c:pt>
                <c:pt idx="11">
                  <c:v>СОШ №22</c:v>
                </c:pt>
                <c:pt idx="12">
                  <c:v>СОШ №24</c:v>
                </c:pt>
                <c:pt idx="13">
                  <c:v>СОШ №17</c:v>
                </c:pt>
                <c:pt idx="14">
                  <c:v>СОШ №15</c:v>
                </c:pt>
              </c:strCache>
            </c:strRef>
          </c:cat>
          <c:val>
            <c:numRef>
              <c:f>диаграммы!$C$36:$C$50</c:f>
              <c:numCache>
                <c:formatCode>0</c:formatCode>
                <c:ptCount val="15"/>
                <c:pt idx="0">
                  <c:v>33.299999999999997</c:v>
                </c:pt>
                <c:pt idx="1">
                  <c:v>30</c:v>
                </c:pt>
                <c:pt idx="2">
                  <c:v>0</c:v>
                </c:pt>
                <c:pt idx="3">
                  <c:v>25</c:v>
                </c:pt>
                <c:pt idx="4">
                  <c:v>85.7</c:v>
                </c:pt>
                <c:pt idx="5">
                  <c:v>0</c:v>
                </c:pt>
                <c:pt idx="6">
                  <c:v>57.9</c:v>
                </c:pt>
                <c:pt idx="7">
                  <c:v>58.8</c:v>
                </c:pt>
                <c:pt idx="8">
                  <c:v>64.7</c:v>
                </c:pt>
                <c:pt idx="9">
                  <c:v>28.6</c:v>
                </c:pt>
                <c:pt idx="10">
                  <c:v>45</c:v>
                </c:pt>
                <c:pt idx="11">
                  <c:v>30</c:v>
                </c:pt>
                <c:pt idx="12">
                  <c:v>46.7</c:v>
                </c:pt>
                <c:pt idx="13">
                  <c:v>14.3</c:v>
                </c:pt>
                <c:pt idx="14">
                  <c:v>40.9</c:v>
                </c:pt>
              </c:numCache>
            </c:numRef>
          </c:val>
        </c:ser>
        <c:axId val="58641408"/>
        <c:axId val="58651392"/>
      </c:barChart>
      <c:catAx>
        <c:axId val="58641408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58651392"/>
        <c:crosses val="autoZero"/>
        <c:auto val="1"/>
        <c:lblAlgn val="ctr"/>
        <c:lblOffset val="100"/>
      </c:catAx>
      <c:valAx>
        <c:axId val="58651392"/>
        <c:scaling>
          <c:orientation val="minMax"/>
        </c:scaling>
        <c:axPos val="l"/>
        <c:majorGridlines/>
        <c:numFmt formatCode="0" sourceLinked="1"/>
        <c:tickLblPos val="nextTo"/>
        <c:crossAx val="5864140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="1" i="1" baseline="0">
                <a:solidFill>
                  <a:schemeClr val="tx2"/>
                </a:solidFill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1100" b="1" i="1" baseline="0">
                <a:solidFill>
                  <a:schemeClr val="accent2"/>
                </a:solidFill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13862772302203638"/>
          <c:y val="0.21589122363699914"/>
          <c:w val="0.77441575523883333"/>
          <c:h val="6.9292708896838334E-2"/>
        </c:manualLayout>
      </c:layout>
      <c:spPr>
        <a:solidFill>
          <a:schemeClr val="accent3">
            <a:lumMod val="40000"/>
            <a:lumOff val="60000"/>
          </a:schemeClr>
        </a:solidFill>
        <a:ln>
          <a:solidFill>
            <a:schemeClr val="accent3"/>
          </a:solidFill>
        </a:ln>
        <a:effectLst>
          <a:glow rad="101600">
            <a:schemeClr val="accent3">
              <a:satMod val="175000"/>
              <a:alpha val="40000"/>
            </a:schemeClr>
          </a:glow>
        </a:effectLst>
      </c:spPr>
      <c:txPr>
        <a:bodyPr/>
        <a:lstStyle/>
        <a:p>
          <a:pPr>
            <a:defRPr sz="1100" b="1" i="1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7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Рейтинг</a:t>
            </a:r>
            <a:r>
              <a:rPr lang="ru-RU" baseline="0">
                <a:latin typeface="Times New Roman" pitchFamily="18" charset="0"/>
                <a:cs typeface="Times New Roman" pitchFamily="18" charset="0"/>
              </a:rPr>
              <a:t> по среднему баллу среди ОУ Усть-Лабинского района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baseline="0">
                <a:latin typeface="Times New Roman" pitchFamily="18" charset="0"/>
                <a:cs typeface="Times New Roman" pitchFamily="18" charset="0"/>
              </a:rPr>
              <a:t>(КДР, русский язык 9 кл., 04.12.13г.)</a:t>
            </a:r>
            <a:endParaRPr lang="ru-RU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4.6032276612415504E-2"/>
          <c:y val="0.11543911949277945"/>
          <c:w val="0.93334036423653632"/>
          <c:h val="0.76570234276271021"/>
        </c:manualLayout>
      </c:layout>
      <c:barChart>
        <c:barDir val="col"/>
        <c:grouping val="clustered"/>
        <c:ser>
          <c:idx val="0"/>
          <c:order val="0"/>
          <c:tx>
            <c:v>Средний балл по району - 9,27</c:v>
          </c:tx>
          <c:dLbls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  <c:txPr>
              <a:bodyPr/>
              <a:lstStyle/>
              <a:p>
                <a:pPr>
                  <a:defRPr b="1" i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inEnd"/>
            <c:showVal val="1"/>
          </c:dLbls>
          <c:cat>
            <c:strRef>
              <c:f>'средний балл'!$A$3:$A$32</c:f>
              <c:strCache>
                <c:ptCount val="30"/>
                <c:pt idx="0">
                  <c:v>№28</c:v>
                </c:pt>
                <c:pt idx="1">
                  <c:v>№5</c:v>
                </c:pt>
                <c:pt idx="2">
                  <c:v>№19</c:v>
                </c:pt>
                <c:pt idx="3">
                  <c:v>№2</c:v>
                </c:pt>
                <c:pt idx="4">
                  <c:v>№14</c:v>
                </c:pt>
                <c:pt idx="5">
                  <c:v>№6</c:v>
                </c:pt>
                <c:pt idx="6">
                  <c:v>№7</c:v>
                </c:pt>
                <c:pt idx="7">
                  <c:v>№1</c:v>
                </c:pt>
                <c:pt idx="8">
                  <c:v>№16</c:v>
                </c:pt>
                <c:pt idx="9">
                  <c:v>№9</c:v>
                </c:pt>
                <c:pt idx="10">
                  <c:v>№18</c:v>
                </c:pt>
                <c:pt idx="11">
                  <c:v>№25</c:v>
                </c:pt>
                <c:pt idx="12">
                  <c:v>№36</c:v>
                </c:pt>
                <c:pt idx="13">
                  <c:v>№20</c:v>
                </c:pt>
                <c:pt idx="14">
                  <c:v>№11</c:v>
                </c:pt>
                <c:pt idx="15">
                  <c:v>№13</c:v>
                </c:pt>
                <c:pt idx="16">
                  <c:v>№24</c:v>
                </c:pt>
                <c:pt idx="17">
                  <c:v>№3</c:v>
                </c:pt>
                <c:pt idx="18">
                  <c:v>№8</c:v>
                </c:pt>
                <c:pt idx="19">
                  <c:v>№4</c:v>
                </c:pt>
                <c:pt idx="20">
                  <c:v>№23</c:v>
                </c:pt>
                <c:pt idx="21">
                  <c:v>№21</c:v>
                </c:pt>
                <c:pt idx="22">
                  <c:v>№10</c:v>
                </c:pt>
                <c:pt idx="23">
                  <c:v>№15</c:v>
                </c:pt>
                <c:pt idx="24">
                  <c:v>№12</c:v>
                </c:pt>
                <c:pt idx="25">
                  <c:v>№27</c:v>
                </c:pt>
                <c:pt idx="26">
                  <c:v>№17</c:v>
                </c:pt>
                <c:pt idx="27">
                  <c:v>№22</c:v>
                </c:pt>
                <c:pt idx="28">
                  <c:v>№26</c:v>
                </c:pt>
                <c:pt idx="29">
                  <c:v>№31</c:v>
                </c:pt>
              </c:strCache>
            </c:strRef>
          </c:cat>
          <c:val>
            <c:numRef>
              <c:f>'средний балл'!$B$3:$B$32</c:f>
              <c:numCache>
                <c:formatCode>General</c:formatCode>
                <c:ptCount val="30"/>
                <c:pt idx="0">
                  <c:v>10.57</c:v>
                </c:pt>
                <c:pt idx="1">
                  <c:v>10.31</c:v>
                </c:pt>
                <c:pt idx="2">
                  <c:v>10.17</c:v>
                </c:pt>
                <c:pt idx="3">
                  <c:v>10.06</c:v>
                </c:pt>
                <c:pt idx="4">
                  <c:v>9.7899999999999991</c:v>
                </c:pt>
                <c:pt idx="5">
                  <c:v>9.7100000000000009</c:v>
                </c:pt>
                <c:pt idx="6">
                  <c:v>9.7100000000000009</c:v>
                </c:pt>
                <c:pt idx="7">
                  <c:v>9.6999999999999993</c:v>
                </c:pt>
                <c:pt idx="8">
                  <c:v>9.65</c:v>
                </c:pt>
                <c:pt idx="9">
                  <c:v>9.41</c:v>
                </c:pt>
                <c:pt idx="10">
                  <c:v>9.2200000000000006</c:v>
                </c:pt>
                <c:pt idx="11">
                  <c:v>9.1999999999999993</c:v>
                </c:pt>
                <c:pt idx="12">
                  <c:v>9.11</c:v>
                </c:pt>
                <c:pt idx="13">
                  <c:v>9.09</c:v>
                </c:pt>
                <c:pt idx="14">
                  <c:v>8.86</c:v>
                </c:pt>
                <c:pt idx="15">
                  <c:v>8.77</c:v>
                </c:pt>
                <c:pt idx="16">
                  <c:v>8.73</c:v>
                </c:pt>
                <c:pt idx="17">
                  <c:v>8.6</c:v>
                </c:pt>
                <c:pt idx="18">
                  <c:v>8.6</c:v>
                </c:pt>
                <c:pt idx="19">
                  <c:v>8.4499999999999993</c:v>
                </c:pt>
                <c:pt idx="20">
                  <c:v>8.4499999999999993</c:v>
                </c:pt>
                <c:pt idx="21">
                  <c:v>8.3000000000000007</c:v>
                </c:pt>
                <c:pt idx="22">
                  <c:v>8.2100000000000009</c:v>
                </c:pt>
                <c:pt idx="23">
                  <c:v>7.91</c:v>
                </c:pt>
                <c:pt idx="24">
                  <c:v>7.85</c:v>
                </c:pt>
                <c:pt idx="25">
                  <c:v>7.75</c:v>
                </c:pt>
                <c:pt idx="26">
                  <c:v>7.71</c:v>
                </c:pt>
                <c:pt idx="27">
                  <c:v>7.7</c:v>
                </c:pt>
                <c:pt idx="28">
                  <c:v>7.25</c:v>
                </c:pt>
                <c:pt idx="29">
                  <c:v>7</c:v>
                </c:pt>
              </c:numCache>
            </c:numRef>
          </c:val>
        </c:ser>
        <c:axId val="58726656"/>
        <c:axId val="58728448"/>
      </c:barChart>
      <c:catAx>
        <c:axId val="58726656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 b="1"/>
            </a:pPr>
            <a:endParaRPr lang="ru-RU"/>
          </a:p>
        </c:txPr>
        <c:crossAx val="58728448"/>
        <c:crosses val="autoZero"/>
        <c:auto val="1"/>
        <c:lblAlgn val="ctr"/>
        <c:lblOffset val="100"/>
      </c:catAx>
      <c:valAx>
        <c:axId val="58728448"/>
        <c:scaling>
          <c:orientation val="minMax"/>
        </c:scaling>
        <c:axPos val="l"/>
        <c:majorGridlines/>
        <c:numFmt formatCode="General" sourceLinked="1"/>
        <c:tickLblPos val="nextTo"/>
        <c:crossAx val="5872665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1" i="1" baseline="0">
                <a:solidFill>
                  <a:schemeClr val="accent3"/>
                </a:solidFill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19541501693673083"/>
          <c:y val="0.15828823866152542"/>
          <c:w val="0.71226564897321998"/>
          <c:h val="4.9610187615436979E-2"/>
        </c:manualLayout>
      </c:layout>
      <c:spPr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c:spPr>
      <c:txPr>
        <a:bodyPr/>
        <a:lstStyle/>
        <a:p>
          <a:pPr>
            <a:defRPr sz="1200" b="1" i="1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7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Рейтинг</a:t>
            </a:r>
            <a:r>
              <a:rPr lang="ru-RU" baseline="0">
                <a:latin typeface="Times New Roman" pitchFamily="18" charset="0"/>
                <a:cs typeface="Times New Roman" pitchFamily="18" charset="0"/>
              </a:rPr>
              <a:t> по среднему баллу среди МКШ Усть-Лабинского района (КДР, русский язык 9 кл., 04.12.2013г.)</a:t>
            </a:r>
            <a:endParaRPr lang="ru-RU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4.799341502430543E-2"/>
          <c:y val="0.21509497331790881"/>
          <c:w val="0.93523415490223449"/>
          <c:h val="0.68227985719794504"/>
        </c:manualLayout>
      </c:layout>
      <c:barChart>
        <c:barDir val="col"/>
        <c:grouping val="clustered"/>
        <c:ser>
          <c:idx val="0"/>
          <c:order val="0"/>
          <c:tx>
            <c:v>Средний балл по району - 9,27</c:v>
          </c:tx>
          <c:dLbls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  <c:txPr>
              <a:bodyPr/>
              <a:lstStyle/>
              <a:p>
                <a:pPr>
                  <a:defRPr sz="1100" b="1" i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inEnd"/>
            <c:showVal val="1"/>
          </c:dLbls>
          <c:cat>
            <c:strRef>
              <c:f>'средний балл'!$A$36:$A$50</c:f>
              <c:strCache>
                <c:ptCount val="15"/>
                <c:pt idx="0">
                  <c:v>№28</c:v>
                </c:pt>
                <c:pt idx="1">
                  <c:v>№14</c:v>
                </c:pt>
                <c:pt idx="2">
                  <c:v>№16</c:v>
                </c:pt>
                <c:pt idx="3">
                  <c:v>№9</c:v>
                </c:pt>
                <c:pt idx="4">
                  <c:v>№18</c:v>
                </c:pt>
                <c:pt idx="5">
                  <c:v>№24</c:v>
                </c:pt>
                <c:pt idx="6">
                  <c:v>№8</c:v>
                </c:pt>
                <c:pt idx="7">
                  <c:v>№21</c:v>
                </c:pt>
                <c:pt idx="8">
                  <c:v>№10</c:v>
                </c:pt>
                <c:pt idx="9">
                  <c:v>№15</c:v>
                </c:pt>
                <c:pt idx="10">
                  <c:v>№27</c:v>
                </c:pt>
                <c:pt idx="11">
                  <c:v>№17</c:v>
                </c:pt>
                <c:pt idx="12">
                  <c:v>№22</c:v>
                </c:pt>
                <c:pt idx="13">
                  <c:v>№26</c:v>
                </c:pt>
                <c:pt idx="14">
                  <c:v>№31</c:v>
                </c:pt>
              </c:strCache>
            </c:strRef>
          </c:cat>
          <c:val>
            <c:numRef>
              <c:f>'средний балл'!$B$36:$B$50</c:f>
              <c:numCache>
                <c:formatCode>General</c:formatCode>
                <c:ptCount val="15"/>
                <c:pt idx="0">
                  <c:v>10.57</c:v>
                </c:pt>
                <c:pt idx="1">
                  <c:v>9.7899999999999991</c:v>
                </c:pt>
                <c:pt idx="2">
                  <c:v>9.65</c:v>
                </c:pt>
                <c:pt idx="3">
                  <c:v>9.41</c:v>
                </c:pt>
                <c:pt idx="4">
                  <c:v>9.2200000000000006</c:v>
                </c:pt>
                <c:pt idx="5">
                  <c:v>8.73</c:v>
                </c:pt>
                <c:pt idx="6">
                  <c:v>8.6</c:v>
                </c:pt>
                <c:pt idx="7">
                  <c:v>8.3000000000000007</c:v>
                </c:pt>
                <c:pt idx="8">
                  <c:v>8.2100000000000009</c:v>
                </c:pt>
                <c:pt idx="9">
                  <c:v>7.91</c:v>
                </c:pt>
                <c:pt idx="10">
                  <c:v>7.75</c:v>
                </c:pt>
                <c:pt idx="11">
                  <c:v>7.71</c:v>
                </c:pt>
                <c:pt idx="12">
                  <c:v>7.7</c:v>
                </c:pt>
                <c:pt idx="13">
                  <c:v>7.25</c:v>
                </c:pt>
                <c:pt idx="14">
                  <c:v>7</c:v>
                </c:pt>
              </c:numCache>
            </c:numRef>
          </c:val>
        </c:ser>
        <c:axId val="58765312"/>
        <c:axId val="58766848"/>
      </c:barChart>
      <c:catAx>
        <c:axId val="58765312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58766848"/>
        <c:crosses val="autoZero"/>
        <c:auto val="1"/>
        <c:lblAlgn val="ctr"/>
        <c:lblOffset val="100"/>
      </c:catAx>
      <c:valAx>
        <c:axId val="58766848"/>
        <c:scaling>
          <c:orientation val="minMax"/>
        </c:scaling>
        <c:axPos val="l"/>
        <c:majorGridlines/>
        <c:numFmt formatCode="General" sourceLinked="1"/>
        <c:tickLblPos val="nextTo"/>
        <c:crossAx val="5876531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="1" i="1" baseline="0">
                <a:solidFill>
                  <a:schemeClr val="accent3"/>
                </a:solidFill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15798102160306884"/>
          <c:y val="0.23600651814257811"/>
          <c:w val="0.73314323875196052"/>
          <c:h val="5.7134007538157276E-2"/>
        </c:manualLayout>
      </c:layout>
      <c:spPr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c:spPr>
      <c:txPr>
        <a:bodyPr/>
        <a:lstStyle/>
        <a:p>
          <a:pPr>
            <a:defRPr sz="1100" b="1" i="1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266699</xdr:colOff>
      <xdr:row>3</xdr:row>
      <xdr:rowOff>66674</xdr:rowOff>
    </xdr:from>
    <xdr:to>
      <xdr:col>24</xdr:col>
      <xdr:colOff>219074</xdr:colOff>
      <xdr:row>21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5</xdr:row>
      <xdr:rowOff>0</xdr:rowOff>
    </xdr:from>
    <xdr:to>
      <xdr:col>18</xdr:col>
      <xdr:colOff>428625</xdr:colOff>
      <xdr:row>32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123825</xdr:colOff>
      <xdr:row>14</xdr:row>
      <xdr:rowOff>76200</xdr:rowOff>
    </xdr:from>
    <xdr:to>
      <xdr:col>18</xdr:col>
      <xdr:colOff>419100</xdr:colOff>
      <xdr:row>14</xdr:row>
      <xdr:rowOff>104776</xdr:rowOff>
    </xdr:to>
    <xdr:cxnSp macro="">
      <xdr:nvCxnSpPr>
        <xdr:cNvPr id="4" name="Прямая соединительная линия 3"/>
        <xdr:cNvCxnSpPr/>
      </xdr:nvCxnSpPr>
      <xdr:spPr>
        <a:xfrm>
          <a:off x="2562225" y="2857500"/>
          <a:ext cx="8829675" cy="28576"/>
        </a:xfrm>
        <a:prstGeom prst="line">
          <a:avLst/>
        </a:prstGeom>
        <a:ln>
          <a:prstDash val="lgDashDotDot"/>
        </a:ln>
        <a:effectLst>
          <a:glow rad="101600">
            <a:schemeClr val="accent1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21</xdr:row>
      <xdr:rowOff>28575</xdr:rowOff>
    </xdr:from>
    <xdr:to>
      <xdr:col>18</xdr:col>
      <xdr:colOff>428625</xdr:colOff>
      <xdr:row>21</xdr:row>
      <xdr:rowOff>30163</xdr:rowOff>
    </xdr:to>
    <xdr:cxnSp macro="">
      <xdr:nvCxnSpPr>
        <xdr:cNvPr id="8" name="Прямая соединительная линия 7"/>
        <xdr:cNvCxnSpPr/>
      </xdr:nvCxnSpPr>
      <xdr:spPr>
        <a:xfrm>
          <a:off x="2514600" y="4210050"/>
          <a:ext cx="8886825" cy="1588"/>
        </a:xfrm>
        <a:prstGeom prst="line">
          <a:avLst/>
        </a:prstGeom>
        <a:ln>
          <a:prstDash val="lgDashDotDot"/>
        </a:ln>
        <a:effectLst>
          <a:glow rad="101600">
            <a:schemeClr val="accent2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34</xdr:row>
      <xdr:rowOff>76201</xdr:rowOff>
    </xdr:from>
    <xdr:to>
      <xdr:col>17</xdr:col>
      <xdr:colOff>438150</xdr:colOff>
      <xdr:row>56</xdr:row>
      <xdr:rowOff>171450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476250</xdr:colOff>
      <xdr:row>41</xdr:row>
      <xdr:rowOff>133350</xdr:rowOff>
    </xdr:from>
    <xdr:to>
      <xdr:col>17</xdr:col>
      <xdr:colOff>447675</xdr:colOff>
      <xdr:row>41</xdr:row>
      <xdr:rowOff>180975</xdr:rowOff>
    </xdr:to>
    <xdr:cxnSp macro="">
      <xdr:nvCxnSpPr>
        <xdr:cNvPr id="12" name="Прямая соединительная линия 11"/>
        <xdr:cNvCxnSpPr/>
      </xdr:nvCxnSpPr>
      <xdr:spPr>
        <a:xfrm>
          <a:off x="2914650" y="8286750"/>
          <a:ext cx="7896225" cy="47625"/>
        </a:xfrm>
        <a:prstGeom prst="line">
          <a:avLst/>
        </a:prstGeom>
        <a:ln>
          <a:prstDash val="lgDashDotDot"/>
        </a:ln>
        <a:effectLst>
          <a:glow rad="101600">
            <a:schemeClr val="accent1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485775</xdr:colOff>
      <xdr:row>46</xdr:row>
      <xdr:rowOff>9525</xdr:rowOff>
    </xdr:from>
    <xdr:to>
      <xdr:col>17</xdr:col>
      <xdr:colOff>428625</xdr:colOff>
      <xdr:row>46</xdr:row>
      <xdr:rowOff>19050</xdr:rowOff>
    </xdr:to>
    <xdr:cxnSp macro="">
      <xdr:nvCxnSpPr>
        <xdr:cNvPr id="14" name="Прямая соединительная линия 13"/>
        <xdr:cNvCxnSpPr/>
      </xdr:nvCxnSpPr>
      <xdr:spPr>
        <a:xfrm flipV="1">
          <a:off x="2924175" y="9163050"/>
          <a:ext cx="7867650" cy="9525"/>
        </a:xfrm>
        <a:prstGeom prst="line">
          <a:avLst/>
        </a:prstGeom>
        <a:ln>
          <a:prstDash val="lgDashDotDot"/>
        </a:ln>
        <a:effectLst>
          <a:glow rad="101600">
            <a:schemeClr val="accent2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66674</xdr:colOff>
      <xdr:row>0</xdr:row>
      <xdr:rowOff>171449</xdr:rowOff>
    </xdr:from>
    <xdr:to>
      <xdr:col>18</xdr:col>
      <xdr:colOff>600075</xdr:colOff>
      <xdr:row>24</xdr:row>
      <xdr:rowOff>133349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504825</xdr:colOff>
      <xdr:row>7</xdr:row>
      <xdr:rowOff>171450</xdr:rowOff>
    </xdr:from>
    <xdr:to>
      <xdr:col>18</xdr:col>
      <xdr:colOff>581025</xdr:colOff>
      <xdr:row>7</xdr:row>
      <xdr:rowOff>180975</xdr:rowOff>
    </xdr:to>
    <xdr:cxnSp macro="">
      <xdr:nvCxnSpPr>
        <xdr:cNvPr id="4" name="Прямая соединительная линия 3"/>
        <xdr:cNvCxnSpPr/>
      </xdr:nvCxnSpPr>
      <xdr:spPr>
        <a:xfrm>
          <a:off x="2333625" y="1514475"/>
          <a:ext cx="9220200" cy="9525"/>
        </a:xfrm>
        <a:prstGeom prst="line">
          <a:avLst/>
        </a:prstGeom>
        <a:ln>
          <a:prstDash val="sysDot"/>
        </a:ln>
        <a:effectLst>
          <a:glow rad="101600">
            <a:schemeClr val="accent3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30</xdr:row>
      <xdr:rowOff>28575</xdr:rowOff>
    </xdr:from>
    <xdr:to>
      <xdr:col>16</xdr:col>
      <xdr:colOff>523875</xdr:colOff>
      <xdr:row>50</xdr:row>
      <xdr:rowOff>85725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161925</xdr:colOff>
      <xdr:row>37</xdr:row>
      <xdr:rowOff>161925</xdr:rowOff>
    </xdr:from>
    <xdr:to>
      <xdr:col>16</xdr:col>
      <xdr:colOff>514350</xdr:colOff>
      <xdr:row>37</xdr:row>
      <xdr:rowOff>171450</xdr:rowOff>
    </xdr:to>
    <xdr:cxnSp macro="">
      <xdr:nvCxnSpPr>
        <xdr:cNvPr id="8" name="Прямая соединительная линия 7"/>
        <xdr:cNvCxnSpPr/>
      </xdr:nvCxnSpPr>
      <xdr:spPr>
        <a:xfrm>
          <a:off x="2600325" y="7410450"/>
          <a:ext cx="7667625" cy="9525"/>
        </a:xfrm>
        <a:prstGeom prst="line">
          <a:avLst/>
        </a:prstGeom>
        <a:ln>
          <a:prstDash val="sysDot"/>
        </a:ln>
        <a:effectLst>
          <a:glow rad="101600">
            <a:schemeClr val="accent3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55"/>
  <sheetViews>
    <sheetView tabSelected="1" workbookViewId="0">
      <selection activeCell="AB10" sqref="AB10"/>
    </sheetView>
  </sheetViews>
  <sheetFormatPr defaultRowHeight="15"/>
  <cols>
    <col min="2" max="2" width="3.42578125" customWidth="1"/>
    <col min="3" max="3" width="2.42578125" customWidth="1"/>
    <col min="4" max="4" width="14.28515625" customWidth="1"/>
    <col min="5" max="5" width="6" customWidth="1"/>
    <col min="6" max="6" width="5.85546875" customWidth="1"/>
    <col min="7" max="26" width="5.7109375" customWidth="1"/>
  </cols>
  <sheetData>
    <row r="1" spans="1:26" ht="15.75" thickBot="1"/>
    <row r="2" spans="1:26" ht="15.75" customHeight="1">
      <c r="A2" s="349" t="s">
        <v>80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1"/>
    </row>
    <row r="3" spans="1:26" ht="15.75" customHeight="1" thickBot="1">
      <c r="A3" s="352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4"/>
    </row>
    <row r="4" spans="1:26" ht="15.75" customHeight="1" thickBot="1">
      <c r="A4" s="357" t="s">
        <v>113</v>
      </c>
      <c r="B4" s="358"/>
      <c r="C4" s="358"/>
      <c r="D4" s="359"/>
      <c r="E4" s="366" t="s">
        <v>114</v>
      </c>
      <c r="F4" s="366" t="s">
        <v>115</v>
      </c>
      <c r="G4" s="369" t="s">
        <v>116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1"/>
      <c r="S4" s="375" t="s">
        <v>117</v>
      </c>
      <c r="T4" s="376"/>
      <c r="U4" s="376"/>
      <c r="V4" s="377"/>
      <c r="W4" s="375" t="s">
        <v>118</v>
      </c>
      <c r="X4" s="376"/>
      <c r="Y4" s="376"/>
      <c r="Z4" s="377"/>
    </row>
    <row r="5" spans="1:26" ht="15.75" customHeight="1" thickBot="1">
      <c r="A5" s="360"/>
      <c r="B5" s="361"/>
      <c r="C5" s="361"/>
      <c r="D5" s="362"/>
      <c r="E5" s="367"/>
      <c r="F5" s="367"/>
      <c r="G5" s="206">
        <f t="shared" ref="G5:R5" si="0">G7/$F$7*100</f>
        <v>23.4375</v>
      </c>
      <c r="H5" s="206">
        <f>H7/$F$7*100</f>
        <v>74.879807692307693</v>
      </c>
      <c r="I5" s="206">
        <f>I7/$F$7*100</f>
        <v>7.8125</v>
      </c>
      <c r="J5" s="206">
        <f>J7/$F$7*100</f>
        <v>33.052884615384613</v>
      </c>
      <c r="K5" s="206">
        <f>K7/$F$7*100</f>
        <v>58.293269230769226</v>
      </c>
      <c r="L5" s="206">
        <f t="shared" si="0"/>
        <v>32.932692307692307</v>
      </c>
      <c r="M5" s="206">
        <f t="shared" si="0"/>
        <v>60.697115384615387</v>
      </c>
      <c r="N5" s="206">
        <f t="shared" si="0"/>
        <v>52.644230769230774</v>
      </c>
      <c r="O5" s="206">
        <f t="shared" si="0"/>
        <v>45.072115384615387</v>
      </c>
      <c r="P5" s="206">
        <f t="shared" si="0"/>
        <v>82.331730769230774</v>
      </c>
      <c r="Q5" s="206">
        <f t="shared" si="0"/>
        <v>84.254807692307693</v>
      </c>
      <c r="R5" s="206">
        <f t="shared" si="0"/>
        <v>87.5</v>
      </c>
      <c r="S5" s="378"/>
      <c r="T5" s="379"/>
      <c r="U5" s="379"/>
      <c r="V5" s="380"/>
      <c r="W5" s="378"/>
      <c r="X5" s="379"/>
      <c r="Y5" s="379"/>
      <c r="Z5" s="380"/>
    </row>
    <row r="6" spans="1:26" ht="15.75" customHeight="1" thickBot="1">
      <c r="A6" s="360"/>
      <c r="B6" s="361"/>
      <c r="C6" s="361"/>
      <c r="D6" s="362"/>
      <c r="E6" s="368"/>
      <c r="F6" s="368"/>
      <c r="G6" s="369" t="s">
        <v>119</v>
      </c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1"/>
      <c r="S6" s="381"/>
      <c r="T6" s="382"/>
      <c r="U6" s="382"/>
      <c r="V6" s="383"/>
      <c r="W6" s="381"/>
      <c r="X6" s="382"/>
      <c r="Y6" s="382"/>
      <c r="Z6" s="383"/>
    </row>
    <row r="7" spans="1:26" ht="15.75" thickBot="1">
      <c r="A7" s="363"/>
      <c r="B7" s="364"/>
      <c r="C7" s="364"/>
      <c r="D7" s="365"/>
      <c r="E7" s="207">
        <f t="shared" ref="E7:O7" si="1">SUM(E10:E4894)</f>
        <v>926</v>
      </c>
      <c r="F7" s="207">
        <f t="shared" si="1"/>
        <v>832</v>
      </c>
      <c r="G7" s="208">
        <f t="shared" si="1"/>
        <v>195</v>
      </c>
      <c r="H7" s="208">
        <f>SUM(H10:H4894)</f>
        <v>623</v>
      </c>
      <c r="I7" s="208">
        <f>SUM(I10:I4894)</f>
        <v>65</v>
      </c>
      <c r="J7" s="208">
        <f>SUM(J10:J4894)</f>
        <v>275</v>
      </c>
      <c r="K7" s="208">
        <f>SUM(K10:K4894)</f>
        <v>485</v>
      </c>
      <c r="L7" s="208">
        <f t="shared" si="1"/>
        <v>274</v>
      </c>
      <c r="M7" s="208">
        <f t="shared" si="1"/>
        <v>505</v>
      </c>
      <c r="N7" s="208">
        <f t="shared" si="1"/>
        <v>438</v>
      </c>
      <c r="O7" s="208">
        <f t="shared" si="1"/>
        <v>375</v>
      </c>
      <c r="P7" s="208">
        <f t="shared" ref="P7:V7" si="2">SUM(P10:P4894)</f>
        <v>685</v>
      </c>
      <c r="Q7" s="208">
        <f t="shared" si="2"/>
        <v>701</v>
      </c>
      <c r="R7" s="208">
        <f t="shared" si="2"/>
        <v>728</v>
      </c>
      <c r="S7" s="206">
        <f t="shared" si="2"/>
        <v>44</v>
      </c>
      <c r="T7" s="206">
        <f t="shared" si="2"/>
        <v>354</v>
      </c>
      <c r="U7" s="206">
        <f t="shared" si="2"/>
        <v>302</v>
      </c>
      <c r="V7" s="206">
        <f t="shared" si="2"/>
        <v>132</v>
      </c>
      <c r="W7" s="209">
        <f>S7/$F$7*100</f>
        <v>5.2884615384615383</v>
      </c>
      <c r="X7" s="209">
        <f>T7/$F$7*100</f>
        <v>42.54807692307692</v>
      </c>
      <c r="Y7" s="209">
        <f>U7/$F$7*100</f>
        <v>36.29807692307692</v>
      </c>
      <c r="Z7" s="209">
        <f>V7/$F$7*100</f>
        <v>15.865384615384615</v>
      </c>
    </row>
    <row r="8" spans="1:26" ht="15.75" thickBot="1">
      <c r="A8" s="355" t="s">
        <v>0</v>
      </c>
      <c r="B8" s="355" t="s">
        <v>1</v>
      </c>
      <c r="C8" s="355" t="s">
        <v>2</v>
      </c>
      <c r="D8" s="355" t="s">
        <v>3</v>
      </c>
      <c r="E8" s="355" t="s">
        <v>120</v>
      </c>
      <c r="F8" s="355" t="s">
        <v>29</v>
      </c>
      <c r="G8" s="369" t="s">
        <v>121</v>
      </c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1"/>
      <c r="S8" s="372" t="s">
        <v>122</v>
      </c>
      <c r="T8" s="373"/>
      <c r="U8" s="373"/>
      <c r="V8" s="374"/>
      <c r="W8" s="369" t="s">
        <v>123</v>
      </c>
      <c r="X8" s="370"/>
      <c r="Y8" s="370"/>
      <c r="Z8" s="371"/>
    </row>
    <row r="9" spans="1:26" ht="15.75" thickBot="1">
      <c r="A9" s="356"/>
      <c r="B9" s="356"/>
      <c r="C9" s="356"/>
      <c r="D9" s="356"/>
      <c r="E9" s="356"/>
      <c r="F9" s="356"/>
      <c r="G9" s="211" t="s">
        <v>124</v>
      </c>
      <c r="H9" s="211" t="s">
        <v>125</v>
      </c>
      <c r="I9" s="211" t="s">
        <v>126</v>
      </c>
      <c r="J9" s="211" t="s">
        <v>127</v>
      </c>
      <c r="K9" s="211" t="s">
        <v>128</v>
      </c>
      <c r="L9" s="211" t="s">
        <v>129</v>
      </c>
      <c r="M9" s="211" t="s">
        <v>130</v>
      </c>
      <c r="N9" s="211" t="s">
        <v>131</v>
      </c>
      <c r="O9" s="211" t="s">
        <v>132</v>
      </c>
      <c r="P9" s="211" t="s">
        <v>133</v>
      </c>
      <c r="Q9" s="211" t="s">
        <v>134</v>
      </c>
      <c r="R9" s="211" t="s">
        <v>135</v>
      </c>
      <c r="S9" s="211" t="s">
        <v>136</v>
      </c>
      <c r="T9" s="211" t="s">
        <v>137</v>
      </c>
      <c r="U9" s="211" t="s">
        <v>138</v>
      </c>
      <c r="V9" s="211" t="s">
        <v>139</v>
      </c>
      <c r="W9" s="212" t="s">
        <v>136</v>
      </c>
      <c r="X9" s="212" t="s">
        <v>137</v>
      </c>
      <c r="Y9" s="212" t="s">
        <v>138</v>
      </c>
      <c r="Z9" s="212" t="s">
        <v>139</v>
      </c>
    </row>
    <row r="10" spans="1:26" ht="15.75" thickBot="1">
      <c r="A10" s="226" t="s">
        <v>4</v>
      </c>
      <c r="B10" s="227" t="s">
        <v>40</v>
      </c>
      <c r="C10" s="228" t="s">
        <v>140</v>
      </c>
      <c r="D10" s="229" t="s">
        <v>141</v>
      </c>
      <c r="E10" s="213">
        <v>25</v>
      </c>
      <c r="F10" s="214">
        <v>23</v>
      </c>
      <c r="G10" s="213">
        <v>1</v>
      </c>
      <c r="H10" s="215">
        <v>21</v>
      </c>
      <c r="I10" s="215">
        <v>2</v>
      </c>
      <c r="J10" s="215">
        <v>8</v>
      </c>
      <c r="K10" s="215">
        <v>12</v>
      </c>
      <c r="L10" s="215">
        <v>4</v>
      </c>
      <c r="M10" s="215">
        <v>18</v>
      </c>
      <c r="N10" s="215">
        <v>14</v>
      </c>
      <c r="O10" s="215">
        <v>14</v>
      </c>
      <c r="P10" s="215">
        <v>19</v>
      </c>
      <c r="Q10" s="215">
        <v>18</v>
      </c>
      <c r="R10" s="215">
        <v>21</v>
      </c>
      <c r="S10" s="216">
        <v>1</v>
      </c>
      <c r="T10" s="215">
        <v>6</v>
      </c>
      <c r="U10" s="215">
        <v>10</v>
      </c>
      <c r="V10" s="214">
        <v>6</v>
      </c>
      <c r="W10" s="225">
        <f>SUM(S10:S10)/SUM($F10:$F10)*100</f>
        <v>4.3478260869565215</v>
      </c>
      <c r="X10" s="225">
        <f>SUM(T10:T10)/SUM($F10:$F10)*100</f>
        <v>26.086956521739129</v>
      </c>
      <c r="Y10" s="225">
        <f>SUM(U10:U10)/SUM($F10:$F10)*100</f>
        <v>43.478260869565219</v>
      </c>
      <c r="Z10" s="225">
        <f>SUM(V10:V10)/SUM($F10:$F10)*100</f>
        <v>26.086956521739129</v>
      </c>
    </row>
    <row r="11" spans="1:26" ht="15.75" thickBot="1">
      <c r="A11" s="345" t="s">
        <v>5</v>
      </c>
      <c r="B11" s="227" t="s">
        <v>40</v>
      </c>
      <c r="C11" s="228" t="s">
        <v>140</v>
      </c>
      <c r="D11" s="229" t="s">
        <v>66</v>
      </c>
      <c r="E11" s="213">
        <v>24</v>
      </c>
      <c r="F11" s="214">
        <v>20</v>
      </c>
      <c r="G11" s="213">
        <v>5</v>
      </c>
      <c r="H11" s="215">
        <v>15</v>
      </c>
      <c r="I11" s="215">
        <v>0</v>
      </c>
      <c r="J11" s="215">
        <v>4</v>
      </c>
      <c r="K11" s="215">
        <v>16</v>
      </c>
      <c r="L11" s="215">
        <v>1</v>
      </c>
      <c r="M11" s="215">
        <v>19</v>
      </c>
      <c r="N11" s="215">
        <v>14</v>
      </c>
      <c r="O11" s="215">
        <v>11</v>
      </c>
      <c r="P11" s="215">
        <v>17</v>
      </c>
      <c r="Q11" s="215">
        <v>20</v>
      </c>
      <c r="R11" s="215">
        <v>20</v>
      </c>
      <c r="S11" s="216">
        <v>0</v>
      </c>
      <c r="T11" s="215">
        <v>2</v>
      </c>
      <c r="U11" s="215">
        <v>13</v>
      </c>
      <c r="V11" s="214">
        <v>5</v>
      </c>
      <c r="W11" s="347">
        <f>SUM(S11:S13)/SUM($F11:$F13)*100</f>
        <v>2.9411764705882351</v>
      </c>
      <c r="X11" s="347">
        <f>SUM(T11:T13)/SUM($F11:$F13)*100</f>
        <v>25</v>
      </c>
      <c r="Y11" s="347">
        <f>SUM(U11:U13)/SUM($F11:$F13)*100</f>
        <v>48.529411764705884</v>
      </c>
      <c r="Z11" s="347">
        <f>SUM(V11:V13)/SUM($F11:$F13)*100</f>
        <v>23.52941176470588</v>
      </c>
    </row>
    <row r="12" spans="1:26" ht="15.75" thickBot="1">
      <c r="A12" s="348"/>
      <c r="B12" s="231" t="s">
        <v>43</v>
      </c>
      <c r="C12" s="232" t="s">
        <v>140</v>
      </c>
      <c r="D12" s="233" t="s">
        <v>66</v>
      </c>
      <c r="E12" s="217">
        <v>26</v>
      </c>
      <c r="F12" s="218">
        <v>24</v>
      </c>
      <c r="G12" s="217">
        <v>3</v>
      </c>
      <c r="H12" s="219">
        <v>21</v>
      </c>
      <c r="I12" s="219">
        <v>0</v>
      </c>
      <c r="J12" s="219">
        <v>6</v>
      </c>
      <c r="K12" s="219">
        <v>18</v>
      </c>
      <c r="L12" s="219">
        <v>6</v>
      </c>
      <c r="M12" s="219">
        <v>18</v>
      </c>
      <c r="N12" s="219">
        <v>18</v>
      </c>
      <c r="O12" s="219">
        <v>19</v>
      </c>
      <c r="P12" s="219">
        <v>22</v>
      </c>
      <c r="Q12" s="219">
        <v>21</v>
      </c>
      <c r="R12" s="219">
        <v>24</v>
      </c>
      <c r="S12" s="220">
        <v>0</v>
      </c>
      <c r="T12" s="219">
        <v>2</v>
      </c>
      <c r="U12" s="219">
        <v>14</v>
      </c>
      <c r="V12" s="218">
        <v>8</v>
      </c>
      <c r="W12" s="347"/>
      <c r="X12" s="347"/>
      <c r="Y12" s="347"/>
      <c r="Z12" s="347"/>
    </row>
    <row r="13" spans="1:26" ht="15.75" thickBot="1">
      <c r="A13" s="348"/>
      <c r="B13" s="231" t="s">
        <v>46</v>
      </c>
      <c r="C13" s="232" t="s">
        <v>140</v>
      </c>
      <c r="D13" s="233" t="s">
        <v>67</v>
      </c>
      <c r="E13" s="217">
        <v>25</v>
      </c>
      <c r="F13" s="218">
        <v>24</v>
      </c>
      <c r="G13" s="217">
        <v>6</v>
      </c>
      <c r="H13" s="219">
        <v>18</v>
      </c>
      <c r="I13" s="219">
        <v>2</v>
      </c>
      <c r="J13" s="219">
        <v>10</v>
      </c>
      <c r="K13" s="219">
        <v>12</v>
      </c>
      <c r="L13" s="219">
        <v>8</v>
      </c>
      <c r="M13" s="219">
        <v>14</v>
      </c>
      <c r="N13" s="219">
        <v>12</v>
      </c>
      <c r="O13" s="219">
        <v>9</v>
      </c>
      <c r="P13" s="219">
        <v>17</v>
      </c>
      <c r="Q13" s="219">
        <v>19</v>
      </c>
      <c r="R13" s="219">
        <v>21</v>
      </c>
      <c r="S13" s="220">
        <v>2</v>
      </c>
      <c r="T13" s="219">
        <v>13</v>
      </c>
      <c r="U13" s="219">
        <v>6</v>
      </c>
      <c r="V13" s="218">
        <v>3</v>
      </c>
      <c r="W13" s="347"/>
      <c r="X13" s="347"/>
      <c r="Y13" s="347"/>
      <c r="Z13" s="347"/>
    </row>
    <row r="14" spans="1:26" ht="15.75" thickBot="1">
      <c r="A14" s="345" t="s">
        <v>6</v>
      </c>
      <c r="B14" s="227" t="s">
        <v>40</v>
      </c>
      <c r="C14" s="228" t="s">
        <v>140</v>
      </c>
      <c r="D14" s="229" t="s">
        <v>49</v>
      </c>
      <c r="E14" s="213">
        <v>28</v>
      </c>
      <c r="F14" s="214">
        <v>27</v>
      </c>
      <c r="G14" s="213">
        <v>11</v>
      </c>
      <c r="H14" s="215">
        <v>16</v>
      </c>
      <c r="I14" s="215">
        <v>3</v>
      </c>
      <c r="J14" s="215">
        <v>13</v>
      </c>
      <c r="K14" s="215">
        <v>11</v>
      </c>
      <c r="L14" s="215">
        <v>16</v>
      </c>
      <c r="M14" s="215">
        <v>10</v>
      </c>
      <c r="N14" s="215">
        <v>20</v>
      </c>
      <c r="O14" s="215">
        <v>10</v>
      </c>
      <c r="P14" s="215">
        <v>25</v>
      </c>
      <c r="Q14" s="215">
        <v>22</v>
      </c>
      <c r="R14" s="215">
        <v>25</v>
      </c>
      <c r="S14" s="216">
        <v>0</v>
      </c>
      <c r="T14" s="215">
        <v>17</v>
      </c>
      <c r="U14" s="215">
        <v>6</v>
      </c>
      <c r="V14" s="214">
        <v>4</v>
      </c>
      <c r="W14" s="347">
        <f>SUM(S14:S15)/SUM($F14:$F15)*100</f>
        <v>4.2553191489361701</v>
      </c>
      <c r="X14" s="347">
        <f>SUM(T14:T15)/SUM($F14:$F15)*100</f>
        <v>61.702127659574465</v>
      </c>
      <c r="Y14" s="347">
        <f>SUM(U14:U15)/SUM($F14:$F15)*100</f>
        <v>23.404255319148938</v>
      </c>
      <c r="Z14" s="347">
        <f>SUM(V14:V15)/SUM($F14:$F15)*100</f>
        <v>10.638297872340425</v>
      </c>
    </row>
    <row r="15" spans="1:26" ht="15.75" thickBot="1">
      <c r="A15" s="348"/>
      <c r="B15" s="231" t="s">
        <v>43</v>
      </c>
      <c r="C15" s="232" t="s">
        <v>140</v>
      </c>
      <c r="D15" s="233" t="s">
        <v>49</v>
      </c>
      <c r="E15" s="217">
        <v>25</v>
      </c>
      <c r="F15" s="218">
        <v>20</v>
      </c>
      <c r="G15" s="217">
        <v>9</v>
      </c>
      <c r="H15" s="219">
        <v>11</v>
      </c>
      <c r="I15" s="219">
        <v>2</v>
      </c>
      <c r="J15" s="219">
        <v>10</v>
      </c>
      <c r="K15" s="219">
        <v>8</v>
      </c>
      <c r="L15" s="219">
        <v>7</v>
      </c>
      <c r="M15" s="219">
        <v>11</v>
      </c>
      <c r="N15" s="219">
        <v>7</v>
      </c>
      <c r="O15" s="219">
        <v>4</v>
      </c>
      <c r="P15" s="219">
        <v>15</v>
      </c>
      <c r="Q15" s="219">
        <v>17</v>
      </c>
      <c r="R15" s="219">
        <v>15</v>
      </c>
      <c r="S15" s="220">
        <v>2</v>
      </c>
      <c r="T15" s="219">
        <v>12</v>
      </c>
      <c r="U15" s="219">
        <v>5</v>
      </c>
      <c r="V15" s="218">
        <v>1</v>
      </c>
      <c r="W15" s="347"/>
      <c r="X15" s="347"/>
      <c r="Y15" s="347"/>
      <c r="Z15" s="347"/>
    </row>
    <row r="16" spans="1:26" ht="15.75" thickBot="1">
      <c r="A16" s="345" t="s">
        <v>7</v>
      </c>
      <c r="B16" s="227" t="s">
        <v>40</v>
      </c>
      <c r="C16" s="228" t="s">
        <v>140</v>
      </c>
      <c r="D16" s="229" t="s">
        <v>72</v>
      </c>
      <c r="E16" s="213">
        <v>23</v>
      </c>
      <c r="F16" s="214">
        <v>21</v>
      </c>
      <c r="G16" s="213">
        <v>10</v>
      </c>
      <c r="H16" s="215">
        <v>11</v>
      </c>
      <c r="I16" s="215">
        <v>6</v>
      </c>
      <c r="J16" s="215">
        <v>4</v>
      </c>
      <c r="K16" s="215">
        <v>11</v>
      </c>
      <c r="L16" s="215">
        <v>13</v>
      </c>
      <c r="M16" s="215">
        <v>7</v>
      </c>
      <c r="N16" s="215">
        <v>7</v>
      </c>
      <c r="O16" s="215">
        <v>7</v>
      </c>
      <c r="P16" s="215">
        <v>13</v>
      </c>
      <c r="Q16" s="215">
        <v>17</v>
      </c>
      <c r="R16" s="215">
        <v>16</v>
      </c>
      <c r="S16" s="216">
        <v>3</v>
      </c>
      <c r="T16" s="215">
        <v>14</v>
      </c>
      <c r="U16" s="215">
        <v>3</v>
      </c>
      <c r="V16" s="214">
        <v>1</v>
      </c>
      <c r="W16" s="347">
        <f>SUM(S16:S17)/SUM($F16:$F17)*100</f>
        <v>9.3023255813953494</v>
      </c>
      <c r="X16" s="347">
        <f>SUM(T16:T17)/SUM($F16:$F17)*100</f>
        <v>58.139534883720934</v>
      </c>
      <c r="Y16" s="347">
        <f>SUM(U16:U17)/SUM($F16:$F17)*100</f>
        <v>23.255813953488371</v>
      </c>
      <c r="Z16" s="347">
        <f>SUM(V16:V17)/SUM($F16:$F17)*100</f>
        <v>9.3023255813953494</v>
      </c>
    </row>
    <row r="17" spans="1:26" ht="15.75" thickBot="1">
      <c r="A17" s="348"/>
      <c r="B17" s="231" t="s">
        <v>43</v>
      </c>
      <c r="C17" s="232" t="s">
        <v>140</v>
      </c>
      <c r="D17" s="233" t="s">
        <v>142</v>
      </c>
      <c r="E17" s="217">
        <v>24</v>
      </c>
      <c r="F17" s="218">
        <v>22</v>
      </c>
      <c r="G17" s="217">
        <v>4</v>
      </c>
      <c r="H17" s="219">
        <v>18</v>
      </c>
      <c r="I17" s="219">
        <v>2</v>
      </c>
      <c r="J17" s="219">
        <v>6</v>
      </c>
      <c r="K17" s="219">
        <v>13</v>
      </c>
      <c r="L17" s="219">
        <v>6</v>
      </c>
      <c r="M17" s="219">
        <v>15</v>
      </c>
      <c r="N17" s="219">
        <v>11</v>
      </c>
      <c r="O17" s="219">
        <v>7</v>
      </c>
      <c r="P17" s="219">
        <v>14</v>
      </c>
      <c r="Q17" s="219">
        <v>20</v>
      </c>
      <c r="R17" s="219">
        <v>20</v>
      </c>
      <c r="S17" s="220">
        <v>1</v>
      </c>
      <c r="T17" s="219">
        <v>11</v>
      </c>
      <c r="U17" s="219">
        <v>7</v>
      </c>
      <c r="V17" s="218">
        <v>3</v>
      </c>
      <c r="W17" s="347"/>
      <c r="X17" s="347"/>
      <c r="Y17" s="347"/>
      <c r="Z17" s="347"/>
    </row>
    <row r="18" spans="1:26" ht="15.75" thickBot="1">
      <c r="A18" s="345" t="s">
        <v>143</v>
      </c>
      <c r="B18" s="227" t="s">
        <v>40</v>
      </c>
      <c r="C18" s="228" t="s">
        <v>144</v>
      </c>
      <c r="D18" s="229" t="s">
        <v>44</v>
      </c>
      <c r="E18" s="213">
        <v>21</v>
      </c>
      <c r="F18" s="214">
        <v>18</v>
      </c>
      <c r="G18" s="213">
        <v>3</v>
      </c>
      <c r="H18" s="215">
        <v>15</v>
      </c>
      <c r="I18" s="215">
        <v>0</v>
      </c>
      <c r="J18" s="215">
        <v>4</v>
      </c>
      <c r="K18" s="215">
        <v>14</v>
      </c>
      <c r="L18" s="215">
        <v>2</v>
      </c>
      <c r="M18" s="215">
        <v>16</v>
      </c>
      <c r="N18" s="215">
        <v>14</v>
      </c>
      <c r="O18" s="215">
        <v>13</v>
      </c>
      <c r="P18" s="215">
        <v>17</v>
      </c>
      <c r="Q18" s="215">
        <v>18</v>
      </c>
      <c r="R18" s="215">
        <v>17</v>
      </c>
      <c r="S18" s="216">
        <v>0</v>
      </c>
      <c r="T18" s="215">
        <v>2</v>
      </c>
      <c r="U18" s="215">
        <v>9</v>
      </c>
      <c r="V18" s="214">
        <v>7</v>
      </c>
      <c r="W18" s="347">
        <f>SUM(S18:S20)/SUM($F18:$F20)*100</f>
        <v>1.5873015873015872</v>
      </c>
      <c r="X18" s="347">
        <f>SUM(T18:T20)/SUM($F18:$F20)*100</f>
        <v>20.634920634920633</v>
      </c>
      <c r="Y18" s="347">
        <f>SUM(U18:U20)/SUM($F18:$F20)*100</f>
        <v>46.031746031746032</v>
      </c>
      <c r="Z18" s="347">
        <f>SUM(V18:V20)/SUM($F18:$F20)*100</f>
        <v>31.746031746031743</v>
      </c>
    </row>
    <row r="19" spans="1:26" ht="15.75" thickBot="1">
      <c r="A19" s="348"/>
      <c r="B19" s="231" t="s">
        <v>43</v>
      </c>
      <c r="C19" s="232" t="s">
        <v>144</v>
      </c>
      <c r="D19" s="233" t="s">
        <v>45</v>
      </c>
      <c r="E19" s="217">
        <v>29</v>
      </c>
      <c r="F19" s="218">
        <v>28</v>
      </c>
      <c r="G19" s="217">
        <v>2</v>
      </c>
      <c r="H19" s="219">
        <v>26</v>
      </c>
      <c r="I19" s="219">
        <v>1</v>
      </c>
      <c r="J19" s="219">
        <v>4</v>
      </c>
      <c r="K19" s="219">
        <v>23</v>
      </c>
      <c r="L19" s="219">
        <v>5</v>
      </c>
      <c r="M19" s="219">
        <v>22</v>
      </c>
      <c r="N19" s="219">
        <v>23</v>
      </c>
      <c r="O19" s="219">
        <v>20</v>
      </c>
      <c r="P19" s="219">
        <v>24</v>
      </c>
      <c r="Q19" s="219">
        <v>27</v>
      </c>
      <c r="R19" s="219">
        <v>28</v>
      </c>
      <c r="S19" s="220">
        <v>1</v>
      </c>
      <c r="T19" s="219">
        <v>3</v>
      </c>
      <c r="U19" s="219">
        <v>14</v>
      </c>
      <c r="V19" s="218">
        <v>10</v>
      </c>
      <c r="W19" s="347"/>
      <c r="X19" s="347"/>
      <c r="Y19" s="347"/>
      <c r="Z19" s="347"/>
    </row>
    <row r="20" spans="1:26" ht="15.75" thickBot="1">
      <c r="A20" s="348"/>
      <c r="B20" s="231" t="s">
        <v>46</v>
      </c>
      <c r="C20" s="232" t="s">
        <v>144</v>
      </c>
      <c r="D20" s="233" t="s">
        <v>45</v>
      </c>
      <c r="E20" s="217">
        <v>20</v>
      </c>
      <c r="F20" s="218">
        <v>17</v>
      </c>
      <c r="G20" s="217">
        <v>1</v>
      </c>
      <c r="H20" s="219">
        <v>16</v>
      </c>
      <c r="I20" s="219">
        <v>3</v>
      </c>
      <c r="J20" s="219">
        <v>4</v>
      </c>
      <c r="K20" s="219">
        <v>10</v>
      </c>
      <c r="L20" s="219">
        <v>7</v>
      </c>
      <c r="M20" s="219">
        <v>10</v>
      </c>
      <c r="N20" s="219">
        <v>8</v>
      </c>
      <c r="O20" s="219">
        <v>8</v>
      </c>
      <c r="P20" s="219">
        <v>16</v>
      </c>
      <c r="Q20" s="219">
        <v>11</v>
      </c>
      <c r="R20" s="219">
        <v>14</v>
      </c>
      <c r="S20" s="220">
        <v>0</v>
      </c>
      <c r="T20" s="219">
        <v>8</v>
      </c>
      <c r="U20" s="219">
        <v>6</v>
      </c>
      <c r="V20" s="218">
        <v>3</v>
      </c>
      <c r="W20" s="347"/>
      <c r="X20" s="347"/>
      <c r="Y20" s="347"/>
      <c r="Z20" s="347"/>
    </row>
    <row r="21" spans="1:26" ht="15.75" thickBot="1">
      <c r="A21" s="345" t="s">
        <v>8</v>
      </c>
      <c r="B21" s="227" t="s">
        <v>40</v>
      </c>
      <c r="C21" s="228" t="s">
        <v>140</v>
      </c>
      <c r="D21" s="229" t="s">
        <v>70</v>
      </c>
      <c r="E21" s="213">
        <v>20</v>
      </c>
      <c r="F21" s="214">
        <v>19</v>
      </c>
      <c r="G21" s="213">
        <v>6</v>
      </c>
      <c r="H21" s="215">
        <v>13</v>
      </c>
      <c r="I21" s="215">
        <v>1</v>
      </c>
      <c r="J21" s="215">
        <v>8</v>
      </c>
      <c r="K21" s="215">
        <v>10</v>
      </c>
      <c r="L21" s="215">
        <v>7</v>
      </c>
      <c r="M21" s="215">
        <v>12</v>
      </c>
      <c r="N21" s="215">
        <v>12</v>
      </c>
      <c r="O21" s="215">
        <v>11</v>
      </c>
      <c r="P21" s="215">
        <v>16</v>
      </c>
      <c r="Q21" s="215">
        <v>17</v>
      </c>
      <c r="R21" s="215">
        <v>14</v>
      </c>
      <c r="S21" s="216">
        <v>0</v>
      </c>
      <c r="T21" s="215">
        <v>11</v>
      </c>
      <c r="U21" s="215">
        <v>4</v>
      </c>
      <c r="V21" s="214">
        <v>4</v>
      </c>
      <c r="W21" s="347">
        <f>SUM(S21:S23)/SUM($F21:$F23)*100</f>
        <v>1.5384615384615385</v>
      </c>
      <c r="X21" s="347">
        <f>SUM(T21:T23)/SUM($F21:$F23)*100</f>
        <v>41.53846153846154</v>
      </c>
      <c r="Y21" s="347">
        <f>SUM(U21:U23)/SUM($F21:$F23)*100</f>
        <v>33.846153846153847</v>
      </c>
      <c r="Z21" s="347">
        <f>SUM(V21:V23)/SUM($F21:$F23)*100</f>
        <v>23.076923076923077</v>
      </c>
    </row>
    <row r="22" spans="1:26" ht="15.75" thickBot="1">
      <c r="A22" s="348"/>
      <c r="B22" s="231" t="s">
        <v>43</v>
      </c>
      <c r="C22" s="232" t="s">
        <v>140</v>
      </c>
      <c r="D22" s="233" t="s">
        <v>71</v>
      </c>
      <c r="E22" s="217">
        <v>25</v>
      </c>
      <c r="F22" s="218">
        <v>23</v>
      </c>
      <c r="G22" s="217">
        <v>3</v>
      </c>
      <c r="H22" s="219">
        <v>20</v>
      </c>
      <c r="I22" s="219">
        <v>0</v>
      </c>
      <c r="J22" s="219">
        <v>10</v>
      </c>
      <c r="K22" s="219">
        <v>13</v>
      </c>
      <c r="L22" s="219">
        <v>4</v>
      </c>
      <c r="M22" s="219">
        <v>19</v>
      </c>
      <c r="N22" s="219">
        <v>10</v>
      </c>
      <c r="O22" s="219">
        <v>11</v>
      </c>
      <c r="P22" s="219">
        <v>21</v>
      </c>
      <c r="Q22" s="219">
        <v>19</v>
      </c>
      <c r="R22" s="219">
        <v>16</v>
      </c>
      <c r="S22" s="220">
        <v>1</v>
      </c>
      <c r="T22" s="219">
        <v>10</v>
      </c>
      <c r="U22" s="219">
        <v>6</v>
      </c>
      <c r="V22" s="218">
        <v>6</v>
      </c>
      <c r="W22" s="347"/>
      <c r="X22" s="347"/>
      <c r="Y22" s="347"/>
      <c r="Z22" s="347"/>
    </row>
    <row r="23" spans="1:26" ht="15.75" thickBot="1">
      <c r="A23" s="348"/>
      <c r="B23" s="231" t="s">
        <v>46</v>
      </c>
      <c r="C23" s="232" t="s">
        <v>140</v>
      </c>
      <c r="D23" s="233" t="s">
        <v>71</v>
      </c>
      <c r="E23" s="217">
        <v>24</v>
      </c>
      <c r="F23" s="218">
        <v>23</v>
      </c>
      <c r="G23" s="217">
        <v>4</v>
      </c>
      <c r="H23" s="219">
        <v>19</v>
      </c>
      <c r="I23" s="219">
        <v>3</v>
      </c>
      <c r="J23" s="219">
        <v>6</v>
      </c>
      <c r="K23" s="219">
        <v>14</v>
      </c>
      <c r="L23" s="219">
        <v>6</v>
      </c>
      <c r="M23" s="219">
        <v>17</v>
      </c>
      <c r="N23" s="219">
        <v>14</v>
      </c>
      <c r="O23" s="219">
        <v>18</v>
      </c>
      <c r="P23" s="219">
        <v>19</v>
      </c>
      <c r="Q23" s="219">
        <v>21</v>
      </c>
      <c r="R23" s="219">
        <v>21</v>
      </c>
      <c r="S23" s="220">
        <v>0</v>
      </c>
      <c r="T23" s="219">
        <v>6</v>
      </c>
      <c r="U23" s="219">
        <v>12</v>
      </c>
      <c r="V23" s="218">
        <v>5</v>
      </c>
      <c r="W23" s="347"/>
      <c r="X23" s="347"/>
      <c r="Y23" s="347"/>
      <c r="Z23" s="347"/>
    </row>
    <row r="24" spans="1:26" ht="15.75" thickBot="1">
      <c r="A24" s="345" t="s">
        <v>9</v>
      </c>
      <c r="B24" s="227" t="s">
        <v>40</v>
      </c>
      <c r="C24" s="228" t="s">
        <v>140</v>
      </c>
      <c r="D24" s="229" t="s">
        <v>63</v>
      </c>
      <c r="E24" s="213">
        <v>23</v>
      </c>
      <c r="F24" s="214">
        <v>23</v>
      </c>
      <c r="G24" s="213">
        <v>1</v>
      </c>
      <c r="H24" s="215">
        <v>22</v>
      </c>
      <c r="I24" s="215">
        <v>1</v>
      </c>
      <c r="J24" s="215">
        <v>6</v>
      </c>
      <c r="K24" s="215">
        <v>16</v>
      </c>
      <c r="L24" s="215">
        <v>4</v>
      </c>
      <c r="M24" s="215">
        <v>18</v>
      </c>
      <c r="N24" s="215">
        <v>16</v>
      </c>
      <c r="O24" s="215">
        <v>12</v>
      </c>
      <c r="P24" s="215">
        <v>19</v>
      </c>
      <c r="Q24" s="215">
        <v>18</v>
      </c>
      <c r="R24" s="215">
        <v>21</v>
      </c>
      <c r="S24" s="216">
        <v>0</v>
      </c>
      <c r="T24" s="215">
        <v>7</v>
      </c>
      <c r="U24" s="215">
        <v>12</v>
      </c>
      <c r="V24" s="214">
        <v>4</v>
      </c>
      <c r="W24" s="347">
        <f>SUM(S24:S26)/SUM($F24:$F26)*100</f>
        <v>4.838709677419355</v>
      </c>
      <c r="X24" s="347">
        <f>SUM(T24:T26)/SUM($F24:$F26)*100</f>
        <v>29.032258064516132</v>
      </c>
      <c r="Y24" s="347">
        <f>SUM(U24:U26)/SUM($F24:$F26)*100</f>
        <v>51.612903225806448</v>
      </c>
      <c r="Z24" s="347">
        <f>SUM(V24:V26)/SUM($F24:$F26)*100</f>
        <v>14.516129032258066</v>
      </c>
    </row>
    <row r="25" spans="1:26" ht="15.75" thickBot="1">
      <c r="A25" s="348"/>
      <c r="B25" s="231" t="s">
        <v>43</v>
      </c>
      <c r="C25" s="232" t="s">
        <v>140</v>
      </c>
      <c r="D25" s="233" t="s">
        <v>64</v>
      </c>
      <c r="E25" s="217">
        <v>23</v>
      </c>
      <c r="F25" s="218">
        <v>22</v>
      </c>
      <c r="G25" s="217">
        <v>5</v>
      </c>
      <c r="H25" s="219">
        <v>17</v>
      </c>
      <c r="I25" s="219">
        <v>1</v>
      </c>
      <c r="J25" s="219">
        <v>5</v>
      </c>
      <c r="K25" s="219">
        <v>16</v>
      </c>
      <c r="L25" s="219">
        <v>6</v>
      </c>
      <c r="M25" s="219">
        <v>16</v>
      </c>
      <c r="N25" s="219">
        <v>9</v>
      </c>
      <c r="O25" s="219">
        <v>13</v>
      </c>
      <c r="P25" s="219">
        <v>19</v>
      </c>
      <c r="Q25" s="219">
        <v>17</v>
      </c>
      <c r="R25" s="219">
        <v>19</v>
      </c>
      <c r="S25" s="220">
        <v>2</v>
      </c>
      <c r="T25" s="219">
        <v>5</v>
      </c>
      <c r="U25" s="219">
        <v>10</v>
      </c>
      <c r="V25" s="218">
        <v>5</v>
      </c>
      <c r="W25" s="347"/>
      <c r="X25" s="347"/>
      <c r="Y25" s="347"/>
      <c r="Z25" s="347"/>
    </row>
    <row r="26" spans="1:26" ht="15.75" thickBot="1">
      <c r="A26" s="348"/>
      <c r="B26" s="231" t="s">
        <v>46</v>
      </c>
      <c r="C26" s="232" t="s">
        <v>140</v>
      </c>
      <c r="D26" s="233" t="s">
        <v>65</v>
      </c>
      <c r="E26" s="217">
        <v>23</v>
      </c>
      <c r="F26" s="218">
        <v>17</v>
      </c>
      <c r="G26" s="217">
        <v>1</v>
      </c>
      <c r="H26" s="219">
        <v>16</v>
      </c>
      <c r="I26" s="219">
        <v>0</v>
      </c>
      <c r="J26" s="219">
        <v>6</v>
      </c>
      <c r="K26" s="219">
        <v>11</v>
      </c>
      <c r="L26" s="219">
        <v>4</v>
      </c>
      <c r="M26" s="219">
        <v>13</v>
      </c>
      <c r="N26" s="219">
        <v>5</v>
      </c>
      <c r="O26" s="219">
        <v>2</v>
      </c>
      <c r="P26" s="219">
        <v>13</v>
      </c>
      <c r="Q26" s="219">
        <v>15</v>
      </c>
      <c r="R26" s="219">
        <v>16</v>
      </c>
      <c r="S26" s="220">
        <v>1</v>
      </c>
      <c r="T26" s="219">
        <v>6</v>
      </c>
      <c r="U26" s="219">
        <v>10</v>
      </c>
      <c r="V26" s="218">
        <v>0</v>
      </c>
      <c r="W26" s="347"/>
      <c r="X26" s="347"/>
      <c r="Y26" s="347"/>
      <c r="Z26" s="347"/>
    </row>
    <row r="27" spans="1:26" ht="15.75" thickBot="1">
      <c r="A27" s="226" t="s">
        <v>10</v>
      </c>
      <c r="B27" s="227" t="s">
        <v>40</v>
      </c>
      <c r="C27" s="228" t="s">
        <v>140</v>
      </c>
      <c r="D27" s="229" t="s">
        <v>56</v>
      </c>
      <c r="E27" s="213">
        <v>22</v>
      </c>
      <c r="F27" s="214">
        <v>20</v>
      </c>
      <c r="G27" s="213">
        <v>4</v>
      </c>
      <c r="H27" s="215">
        <v>14</v>
      </c>
      <c r="I27" s="215">
        <v>2</v>
      </c>
      <c r="J27" s="215">
        <v>9</v>
      </c>
      <c r="K27" s="215">
        <v>9</v>
      </c>
      <c r="L27" s="215">
        <v>6</v>
      </c>
      <c r="M27" s="215">
        <v>12</v>
      </c>
      <c r="N27" s="215">
        <v>7</v>
      </c>
      <c r="O27" s="215">
        <v>6</v>
      </c>
      <c r="P27" s="215">
        <v>15</v>
      </c>
      <c r="Q27" s="215">
        <v>17</v>
      </c>
      <c r="R27" s="215">
        <v>17</v>
      </c>
      <c r="S27" s="216">
        <v>2</v>
      </c>
      <c r="T27" s="215">
        <v>9</v>
      </c>
      <c r="U27" s="215">
        <v>7</v>
      </c>
      <c r="V27" s="214">
        <v>2</v>
      </c>
      <c r="W27" s="225">
        <f t="shared" ref="W27:Z29" si="3">SUM(S27:S27)/SUM($F27:$F27)*100</f>
        <v>10</v>
      </c>
      <c r="X27" s="225">
        <f t="shared" si="3"/>
        <v>45</v>
      </c>
      <c r="Y27" s="225">
        <f t="shared" si="3"/>
        <v>35</v>
      </c>
      <c r="Z27" s="225">
        <f t="shared" si="3"/>
        <v>10</v>
      </c>
    </row>
    <row r="28" spans="1:26" ht="15.75" thickBot="1">
      <c r="A28" s="226" t="s">
        <v>11</v>
      </c>
      <c r="B28" s="227" t="s">
        <v>40</v>
      </c>
      <c r="C28" s="228" t="s">
        <v>140</v>
      </c>
      <c r="D28" s="229" t="s">
        <v>68</v>
      </c>
      <c r="E28" s="213">
        <v>18</v>
      </c>
      <c r="F28" s="214">
        <v>17</v>
      </c>
      <c r="G28" s="213">
        <v>7</v>
      </c>
      <c r="H28" s="215">
        <v>10</v>
      </c>
      <c r="I28" s="215">
        <v>0</v>
      </c>
      <c r="J28" s="215">
        <v>4</v>
      </c>
      <c r="K28" s="215">
        <v>13</v>
      </c>
      <c r="L28" s="215">
        <v>7</v>
      </c>
      <c r="M28" s="215">
        <v>9</v>
      </c>
      <c r="N28" s="215">
        <v>9</v>
      </c>
      <c r="O28" s="215">
        <v>9</v>
      </c>
      <c r="P28" s="215">
        <v>15</v>
      </c>
      <c r="Q28" s="215">
        <v>15</v>
      </c>
      <c r="R28" s="215">
        <v>13</v>
      </c>
      <c r="S28" s="216">
        <v>1</v>
      </c>
      <c r="T28" s="215">
        <v>6</v>
      </c>
      <c r="U28" s="215">
        <v>8</v>
      </c>
      <c r="V28" s="214">
        <v>2</v>
      </c>
      <c r="W28" s="225">
        <f t="shared" si="3"/>
        <v>5.8823529411764701</v>
      </c>
      <c r="X28" s="225">
        <f t="shared" si="3"/>
        <v>35.294117647058826</v>
      </c>
      <c r="Y28" s="225">
        <f t="shared" si="3"/>
        <v>47.058823529411761</v>
      </c>
      <c r="Z28" s="225">
        <f t="shared" si="3"/>
        <v>11.76470588235294</v>
      </c>
    </row>
    <row r="29" spans="1:26" ht="15.75" thickBot="1">
      <c r="A29" s="226" t="s">
        <v>12</v>
      </c>
      <c r="B29" s="227" t="s">
        <v>40</v>
      </c>
      <c r="C29" s="228" t="s">
        <v>140</v>
      </c>
      <c r="D29" s="229" t="s">
        <v>81</v>
      </c>
      <c r="E29" s="213">
        <v>23</v>
      </c>
      <c r="F29" s="214">
        <v>14</v>
      </c>
      <c r="G29" s="213">
        <v>5</v>
      </c>
      <c r="H29" s="215">
        <v>8</v>
      </c>
      <c r="I29" s="215">
        <v>4</v>
      </c>
      <c r="J29" s="215">
        <v>7</v>
      </c>
      <c r="K29" s="215">
        <v>3</v>
      </c>
      <c r="L29" s="215">
        <v>8</v>
      </c>
      <c r="M29" s="215">
        <v>6</v>
      </c>
      <c r="N29" s="215">
        <v>3</v>
      </c>
      <c r="O29" s="215">
        <v>6</v>
      </c>
      <c r="P29" s="215">
        <v>14</v>
      </c>
      <c r="Q29" s="215">
        <v>12</v>
      </c>
      <c r="R29" s="215">
        <v>12</v>
      </c>
      <c r="S29" s="216">
        <v>1</v>
      </c>
      <c r="T29" s="215">
        <v>9</v>
      </c>
      <c r="U29" s="215">
        <v>4</v>
      </c>
      <c r="V29" s="214">
        <v>0</v>
      </c>
      <c r="W29" s="225">
        <f t="shared" si="3"/>
        <v>7.1428571428571423</v>
      </c>
      <c r="X29" s="225">
        <f t="shared" si="3"/>
        <v>64.285714285714292</v>
      </c>
      <c r="Y29" s="225">
        <f t="shared" si="3"/>
        <v>28.571428571428569</v>
      </c>
      <c r="Z29" s="225">
        <f t="shared" si="3"/>
        <v>0</v>
      </c>
    </row>
    <row r="30" spans="1:26" ht="15.75" thickBot="1">
      <c r="A30" s="345" t="s">
        <v>13</v>
      </c>
      <c r="B30" s="227" t="s">
        <v>40</v>
      </c>
      <c r="C30" s="228" t="s">
        <v>140</v>
      </c>
      <c r="D30" s="229" t="s">
        <v>145</v>
      </c>
      <c r="E30" s="213">
        <v>25</v>
      </c>
      <c r="F30" s="214">
        <v>21</v>
      </c>
      <c r="G30" s="213">
        <v>5</v>
      </c>
      <c r="H30" s="215">
        <v>16</v>
      </c>
      <c r="I30" s="215">
        <v>2</v>
      </c>
      <c r="J30" s="215">
        <v>8</v>
      </c>
      <c r="K30" s="215">
        <v>11</v>
      </c>
      <c r="L30" s="215">
        <v>6</v>
      </c>
      <c r="M30" s="215">
        <v>15</v>
      </c>
      <c r="N30" s="215">
        <v>16</v>
      </c>
      <c r="O30" s="215">
        <v>10</v>
      </c>
      <c r="P30" s="215">
        <v>18</v>
      </c>
      <c r="Q30" s="215">
        <v>19</v>
      </c>
      <c r="R30" s="215">
        <v>19</v>
      </c>
      <c r="S30" s="216">
        <v>0</v>
      </c>
      <c r="T30" s="215">
        <v>7</v>
      </c>
      <c r="U30" s="215">
        <v>9</v>
      </c>
      <c r="V30" s="214">
        <v>5</v>
      </c>
      <c r="W30" s="347">
        <f>SUM(S30:S31)/SUM($F30:$F31)*100</f>
        <v>4.8780487804878048</v>
      </c>
      <c r="X30" s="347">
        <f>SUM(T30:T31)/SUM($F30:$F31)*100</f>
        <v>46.341463414634148</v>
      </c>
      <c r="Y30" s="347">
        <f>SUM(U30:U31)/SUM($F30:$F31)*100</f>
        <v>36.585365853658537</v>
      </c>
      <c r="Z30" s="347">
        <f>SUM(V30:V31)/SUM($F30:$F31)*100</f>
        <v>12.195121951219512</v>
      </c>
    </row>
    <row r="31" spans="1:26" ht="15.75" thickBot="1">
      <c r="A31" s="348"/>
      <c r="B31" s="231" t="s">
        <v>43</v>
      </c>
      <c r="C31" s="232" t="s">
        <v>140</v>
      </c>
      <c r="D31" s="233" t="s">
        <v>146</v>
      </c>
      <c r="E31" s="217">
        <v>23</v>
      </c>
      <c r="F31" s="218">
        <v>20</v>
      </c>
      <c r="G31" s="217">
        <v>7</v>
      </c>
      <c r="H31" s="219">
        <v>12</v>
      </c>
      <c r="I31" s="219">
        <v>3</v>
      </c>
      <c r="J31" s="219">
        <v>7</v>
      </c>
      <c r="K31" s="219">
        <v>9</v>
      </c>
      <c r="L31" s="219">
        <v>8</v>
      </c>
      <c r="M31" s="219">
        <v>8</v>
      </c>
      <c r="N31" s="219">
        <v>5</v>
      </c>
      <c r="O31" s="219">
        <v>5</v>
      </c>
      <c r="P31" s="219">
        <v>16</v>
      </c>
      <c r="Q31" s="219">
        <v>16</v>
      </c>
      <c r="R31" s="219">
        <v>16</v>
      </c>
      <c r="S31" s="220">
        <v>2</v>
      </c>
      <c r="T31" s="219">
        <v>12</v>
      </c>
      <c r="U31" s="219">
        <v>6</v>
      </c>
      <c r="V31" s="218">
        <v>0</v>
      </c>
      <c r="W31" s="347"/>
      <c r="X31" s="347"/>
      <c r="Y31" s="347"/>
      <c r="Z31" s="347"/>
    </row>
    <row r="32" spans="1:26" ht="15.75" thickBot="1">
      <c r="A32" s="226" t="s">
        <v>14</v>
      </c>
      <c r="B32" s="227" t="s">
        <v>40</v>
      </c>
      <c r="C32" s="228" t="s">
        <v>140</v>
      </c>
      <c r="D32" s="229" t="s">
        <v>39</v>
      </c>
      <c r="E32" s="213">
        <v>23</v>
      </c>
      <c r="F32" s="214">
        <v>20</v>
      </c>
      <c r="G32" s="213">
        <v>5</v>
      </c>
      <c r="H32" s="215">
        <v>13</v>
      </c>
      <c r="I32" s="215">
        <v>5</v>
      </c>
      <c r="J32" s="215">
        <v>6</v>
      </c>
      <c r="K32" s="215">
        <v>8</v>
      </c>
      <c r="L32" s="215">
        <v>7</v>
      </c>
      <c r="M32" s="215">
        <v>11</v>
      </c>
      <c r="N32" s="215">
        <v>6</v>
      </c>
      <c r="O32" s="215">
        <v>6</v>
      </c>
      <c r="P32" s="215">
        <v>14</v>
      </c>
      <c r="Q32" s="215">
        <v>13</v>
      </c>
      <c r="R32" s="215">
        <v>17</v>
      </c>
      <c r="S32" s="216">
        <v>4</v>
      </c>
      <c r="T32" s="215">
        <v>9</v>
      </c>
      <c r="U32" s="215">
        <v>7</v>
      </c>
      <c r="V32" s="214">
        <v>0</v>
      </c>
      <c r="W32" s="225">
        <f t="shared" ref="W32:Z38" si="4">SUM(S32:S32)/SUM($F32:$F32)*100</f>
        <v>20</v>
      </c>
      <c r="X32" s="225">
        <f t="shared" si="4"/>
        <v>45</v>
      </c>
      <c r="Y32" s="225">
        <f t="shared" si="4"/>
        <v>35</v>
      </c>
      <c r="Z32" s="225">
        <f t="shared" si="4"/>
        <v>0</v>
      </c>
    </row>
    <row r="33" spans="1:26" ht="15.75" thickBot="1">
      <c r="A33" s="226" t="s">
        <v>15</v>
      </c>
      <c r="B33" s="227" t="s">
        <v>40</v>
      </c>
      <c r="C33" s="228" t="s">
        <v>140</v>
      </c>
      <c r="D33" s="229" t="s">
        <v>37</v>
      </c>
      <c r="E33" s="213">
        <v>26</v>
      </c>
      <c r="F33" s="214">
        <v>26</v>
      </c>
      <c r="G33" s="213">
        <v>5</v>
      </c>
      <c r="H33" s="215">
        <v>20</v>
      </c>
      <c r="I33" s="215">
        <v>2</v>
      </c>
      <c r="J33" s="215">
        <v>10</v>
      </c>
      <c r="K33" s="215">
        <v>13</v>
      </c>
      <c r="L33" s="215">
        <v>7</v>
      </c>
      <c r="M33" s="215">
        <v>15</v>
      </c>
      <c r="N33" s="215">
        <v>10</v>
      </c>
      <c r="O33" s="215">
        <v>13</v>
      </c>
      <c r="P33" s="215">
        <v>15</v>
      </c>
      <c r="Q33" s="215">
        <v>20</v>
      </c>
      <c r="R33" s="215">
        <v>24</v>
      </c>
      <c r="S33" s="216">
        <v>4</v>
      </c>
      <c r="T33" s="215">
        <v>11</v>
      </c>
      <c r="U33" s="215">
        <v>6</v>
      </c>
      <c r="V33" s="214">
        <v>5</v>
      </c>
      <c r="W33" s="225">
        <f t="shared" si="4"/>
        <v>15.384615384615385</v>
      </c>
      <c r="X33" s="225">
        <f t="shared" si="4"/>
        <v>42.307692307692307</v>
      </c>
      <c r="Y33" s="225">
        <f t="shared" si="4"/>
        <v>23.076923076923077</v>
      </c>
      <c r="Z33" s="225">
        <f t="shared" si="4"/>
        <v>19.230769230769234</v>
      </c>
    </row>
    <row r="34" spans="1:26" ht="15.75" thickBot="1">
      <c r="A34" s="226" t="s">
        <v>16</v>
      </c>
      <c r="B34" s="227" t="s">
        <v>40</v>
      </c>
      <c r="C34" s="228" t="s">
        <v>140</v>
      </c>
      <c r="D34" s="229" t="s">
        <v>147</v>
      </c>
      <c r="E34" s="217">
        <v>20</v>
      </c>
      <c r="F34" s="218">
        <v>19</v>
      </c>
      <c r="G34" s="217">
        <v>5</v>
      </c>
      <c r="H34" s="219">
        <v>14</v>
      </c>
      <c r="I34" s="219">
        <v>1</v>
      </c>
      <c r="J34" s="219">
        <v>11</v>
      </c>
      <c r="K34" s="219">
        <v>7</v>
      </c>
      <c r="L34" s="219">
        <v>6</v>
      </c>
      <c r="M34" s="219">
        <v>13</v>
      </c>
      <c r="N34" s="219">
        <v>14</v>
      </c>
      <c r="O34" s="219">
        <v>10</v>
      </c>
      <c r="P34" s="219">
        <v>17</v>
      </c>
      <c r="Q34" s="219">
        <v>18</v>
      </c>
      <c r="R34" s="219">
        <v>19</v>
      </c>
      <c r="S34" s="220">
        <v>1</v>
      </c>
      <c r="T34" s="219">
        <v>7</v>
      </c>
      <c r="U34" s="219">
        <v>6</v>
      </c>
      <c r="V34" s="218">
        <v>5</v>
      </c>
      <c r="W34" s="225">
        <f t="shared" si="4"/>
        <v>5.2631578947368416</v>
      </c>
      <c r="X34" s="225">
        <f t="shared" si="4"/>
        <v>36.84210526315789</v>
      </c>
      <c r="Y34" s="225">
        <f t="shared" si="4"/>
        <v>31.578947368421051</v>
      </c>
      <c r="Z34" s="225">
        <f t="shared" si="4"/>
        <v>26.315789473684209</v>
      </c>
    </row>
    <row r="35" spans="1:26" ht="15.75" thickBot="1">
      <c r="A35" s="226" t="s">
        <v>17</v>
      </c>
      <c r="B35" s="227" t="s">
        <v>40</v>
      </c>
      <c r="C35" s="228" t="s">
        <v>140</v>
      </c>
      <c r="D35" s="229" t="s">
        <v>57</v>
      </c>
      <c r="E35" s="213">
        <v>27</v>
      </c>
      <c r="F35" s="214">
        <v>22</v>
      </c>
      <c r="G35" s="213">
        <v>6</v>
      </c>
      <c r="H35" s="215">
        <v>14</v>
      </c>
      <c r="I35" s="215">
        <v>7</v>
      </c>
      <c r="J35" s="215">
        <v>5</v>
      </c>
      <c r="K35" s="215">
        <v>9</v>
      </c>
      <c r="L35" s="215">
        <v>12</v>
      </c>
      <c r="M35" s="215">
        <v>7</v>
      </c>
      <c r="N35" s="215">
        <v>13</v>
      </c>
      <c r="O35" s="215">
        <v>12</v>
      </c>
      <c r="P35" s="215">
        <v>13</v>
      </c>
      <c r="Q35" s="215">
        <v>13</v>
      </c>
      <c r="R35" s="215">
        <v>18</v>
      </c>
      <c r="S35" s="216">
        <v>6</v>
      </c>
      <c r="T35" s="215">
        <v>7</v>
      </c>
      <c r="U35" s="215">
        <v>6</v>
      </c>
      <c r="V35" s="214">
        <v>3</v>
      </c>
      <c r="W35" s="225">
        <f t="shared" si="4"/>
        <v>27.27272727272727</v>
      </c>
      <c r="X35" s="225">
        <f t="shared" si="4"/>
        <v>31.818181818181817</v>
      </c>
      <c r="Y35" s="225">
        <f t="shared" si="4"/>
        <v>27.27272727272727</v>
      </c>
      <c r="Z35" s="225">
        <f t="shared" si="4"/>
        <v>13.636363636363635</v>
      </c>
    </row>
    <row r="36" spans="1:26" ht="15.75" thickBot="1">
      <c r="A36" s="226" t="s">
        <v>18</v>
      </c>
      <c r="B36" s="227" t="s">
        <v>40</v>
      </c>
      <c r="C36" s="228" t="s">
        <v>140</v>
      </c>
      <c r="D36" s="229" t="s">
        <v>52</v>
      </c>
      <c r="E36" s="213">
        <v>17</v>
      </c>
      <c r="F36" s="214">
        <v>17</v>
      </c>
      <c r="G36" s="213">
        <v>7</v>
      </c>
      <c r="H36" s="215">
        <v>10</v>
      </c>
      <c r="I36" s="215">
        <v>2</v>
      </c>
      <c r="J36" s="215">
        <v>4</v>
      </c>
      <c r="K36" s="215">
        <v>11</v>
      </c>
      <c r="L36" s="215">
        <v>8</v>
      </c>
      <c r="M36" s="215">
        <v>8</v>
      </c>
      <c r="N36" s="215">
        <v>15</v>
      </c>
      <c r="O36" s="215">
        <v>7</v>
      </c>
      <c r="P36" s="215">
        <v>17</v>
      </c>
      <c r="Q36" s="215">
        <v>16</v>
      </c>
      <c r="R36" s="215">
        <v>16</v>
      </c>
      <c r="S36" s="216">
        <v>1</v>
      </c>
      <c r="T36" s="215">
        <v>5</v>
      </c>
      <c r="U36" s="215">
        <v>9</v>
      </c>
      <c r="V36" s="214">
        <v>2</v>
      </c>
      <c r="W36" s="225">
        <f t="shared" si="4"/>
        <v>5.8823529411764701</v>
      </c>
      <c r="X36" s="225">
        <f t="shared" si="4"/>
        <v>29.411764705882355</v>
      </c>
      <c r="Y36" s="225">
        <f t="shared" si="4"/>
        <v>52.941176470588239</v>
      </c>
      <c r="Z36" s="225">
        <f t="shared" si="4"/>
        <v>11.76470588235294</v>
      </c>
    </row>
    <row r="37" spans="1:26" ht="15.75" thickBot="1">
      <c r="A37" s="226" t="s">
        <v>19</v>
      </c>
      <c r="B37" s="227" t="s">
        <v>40</v>
      </c>
      <c r="C37" s="228" t="s">
        <v>140</v>
      </c>
      <c r="D37" s="229" t="s">
        <v>148</v>
      </c>
      <c r="E37" s="213">
        <v>10</v>
      </c>
      <c r="F37" s="214">
        <v>7</v>
      </c>
      <c r="G37" s="213">
        <v>3</v>
      </c>
      <c r="H37" s="215">
        <v>4</v>
      </c>
      <c r="I37" s="215">
        <v>0</v>
      </c>
      <c r="J37" s="215">
        <v>5</v>
      </c>
      <c r="K37" s="215">
        <v>2</v>
      </c>
      <c r="L37" s="215">
        <v>6</v>
      </c>
      <c r="M37" s="215">
        <v>0</v>
      </c>
      <c r="N37" s="215">
        <v>1</v>
      </c>
      <c r="O37" s="215">
        <v>1</v>
      </c>
      <c r="P37" s="215">
        <v>7</v>
      </c>
      <c r="Q37" s="215">
        <v>5</v>
      </c>
      <c r="R37" s="215">
        <v>7</v>
      </c>
      <c r="S37" s="216">
        <v>1</v>
      </c>
      <c r="T37" s="215">
        <v>5</v>
      </c>
      <c r="U37" s="215">
        <v>1</v>
      </c>
      <c r="V37" s="214">
        <v>0</v>
      </c>
      <c r="W37" s="225">
        <f t="shared" si="4"/>
        <v>14.285714285714285</v>
      </c>
      <c r="X37" s="225">
        <f t="shared" si="4"/>
        <v>71.428571428571431</v>
      </c>
      <c r="Y37" s="225">
        <f t="shared" si="4"/>
        <v>14.285714285714285</v>
      </c>
      <c r="Z37" s="225">
        <f t="shared" si="4"/>
        <v>0</v>
      </c>
    </row>
    <row r="38" spans="1:26" ht="15.75" thickBot="1">
      <c r="A38" s="226" t="s">
        <v>20</v>
      </c>
      <c r="B38" s="227" t="s">
        <v>40</v>
      </c>
      <c r="C38" s="228" t="s">
        <v>140</v>
      </c>
      <c r="D38" s="229" t="s">
        <v>74</v>
      </c>
      <c r="E38" s="213">
        <v>10</v>
      </c>
      <c r="F38" s="214">
        <v>9</v>
      </c>
      <c r="G38" s="213">
        <v>3</v>
      </c>
      <c r="H38" s="215">
        <v>6</v>
      </c>
      <c r="I38" s="215">
        <v>0</v>
      </c>
      <c r="J38" s="215">
        <v>0</v>
      </c>
      <c r="K38" s="215">
        <v>9</v>
      </c>
      <c r="L38" s="215">
        <v>0</v>
      </c>
      <c r="M38" s="215">
        <v>9</v>
      </c>
      <c r="N38" s="215">
        <v>2</v>
      </c>
      <c r="O38" s="215">
        <v>1</v>
      </c>
      <c r="P38" s="215">
        <v>7</v>
      </c>
      <c r="Q38" s="215">
        <v>4</v>
      </c>
      <c r="R38" s="215">
        <v>9</v>
      </c>
      <c r="S38" s="216">
        <v>0</v>
      </c>
      <c r="T38" s="215">
        <v>6</v>
      </c>
      <c r="U38" s="215">
        <v>2</v>
      </c>
      <c r="V38" s="214">
        <v>1</v>
      </c>
      <c r="W38" s="225">
        <f t="shared" si="4"/>
        <v>0</v>
      </c>
      <c r="X38" s="225">
        <f t="shared" si="4"/>
        <v>66.666666666666657</v>
      </c>
      <c r="Y38" s="225">
        <f t="shared" si="4"/>
        <v>22.222222222222221</v>
      </c>
      <c r="Z38" s="225">
        <f t="shared" si="4"/>
        <v>11.111111111111111</v>
      </c>
    </row>
    <row r="39" spans="1:26" ht="15.75" thickBot="1">
      <c r="A39" s="345" t="s">
        <v>21</v>
      </c>
      <c r="B39" s="227" t="s">
        <v>40</v>
      </c>
      <c r="C39" s="228" t="s">
        <v>140</v>
      </c>
      <c r="D39" s="229" t="s">
        <v>149</v>
      </c>
      <c r="E39" s="213">
        <v>20</v>
      </c>
      <c r="F39" s="214">
        <v>20</v>
      </c>
      <c r="G39" s="213">
        <v>2</v>
      </c>
      <c r="H39" s="215">
        <v>18</v>
      </c>
      <c r="I39" s="215">
        <v>1</v>
      </c>
      <c r="J39" s="215">
        <v>4</v>
      </c>
      <c r="K39" s="215">
        <v>15</v>
      </c>
      <c r="L39" s="215">
        <v>3</v>
      </c>
      <c r="M39" s="215">
        <v>16</v>
      </c>
      <c r="N39" s="215">
        <v>13</v>
      </c>
      <c r="O39" s="215">
        <v>14</v>
      </c>
      <c r="P39" s="215">
        <v>18</v>
      </c>
      <c r="Q39" s="215">
        <v>19</v>
      </c>
      <c r="R39" s="215">
        <v>18</v>
      </c>
      <c r="S39" s="216">
        <v>0</v>
      </c>
      <c r="T39" s="215">
        <v>3</v>
      </c>
      <c r="U39" s="215">
        <v>12</v>
      </c>
      <c r="V39" s="214">
        <v>5</v>
      </c>
      <c r="W39" s="347">
        <f>SUM(S39:S41)/SUM($F39:$F41)*100</f>
        <v>0</v>
      </c>
      <c r="X39" s="347">
        <f>SUM(T39:T41)/SUM($F39:$F41)*100</f>
        <v>31.147540983606557</v>
      </c>
      <c r="Y39" s="347">
        <f>SUM(U39:U41)/SUM($F39:$F41)*100</f>
        <v>42.622950819672127</v>
      </c>
      <c r="Z39" s="347">
        <f>SUM(V39:V41)/SUM($F39:$F41)*100</f>
        <v>26.229508196721312</v>
      </c>
    </row>
    <row r="40" spans="1:26" ht="15.75" thickBot="1">
      <c r="A40" s="348"/>
      <c r="B40" s="231" t="s">
        <v>43</v>
      </c>
      <c r="C40" s="232" t="s">
        <v>140</v>
      </c>
      <c r="D40" s="233" t="s">
        <v>150</v>
      </c>
      <c r="E40" s="217">
        <v>24</v>
      </c>
      <c r="F40" s="218">
        <v>22</v>
      </c>
      <c r="G40" s="217">
        <v>5</v>
      </c>
      <c r="H40" s="219">
        <v>15</v>
      </c>
      <c r="I40" s="219">
        <v>2</v>
      </c>
      <c r="J40" s="219">
        <v>7</v>
      </c>
      <c r="K40" s="219">
        <v>13</v>
      </c>
      <c r="L40" s="219">
        <v>6</v>
      </c>
      <c r="M40" s="219">
        <v>15</v>
      </c>
      <c r="N40" s="219">
        <v>16</v>
      </c>
      <c r="O40" s="219">
        <v>16</v>
      </c>
      <c r="P40" s="219">
        <v>20</v>
      </c>
      <c r="Q40" s="219">
        <v>22</v>
      </c>
      <c r="R40" s="219">
        <v>21</v>
      </c>
      <c r="S40" s="220">
        <v>0</v>
      </c>
      <c r="T40" s="219">
        <v>8</v>
      </c>
      <c r="U40" s="219">
        <v>8</v>
      </c>
      <c r="V40" s="218">
        <v>6</v>
      </c>
      <c r="W40" s="347"/>
      <c r="X40" s="347"/>
      <c r="Y40" s="347"/>
      <c r="Z40" s="347"/>
    </row>
    <row r="41" spans="1:26" ht="15.75" thickBot="1">
      <c r="A41" s="348"/>
      <c r="B41" s="231" t="s">
        <v>46</v>
      </c>
      <c r="C41" s="232" t="s">
        <v>140</v>
      </c>
      <c r="D41" s="233" t="s">
        <v>151</v>
      </c>
      <c r="E41" s="217">
        <v>22</v>
      </c>
      <c r="F41" s="218">
        <v>19</v>
      </c>
      <c r="G41" s="217">
        <v>4</v>
      </c>
      <c r="H41" s="219">
        <v>15</v>
      </c>
      <c r="I41" s="219">
        <v>0</v>
      </c>
      <c r="J41" s="219">
        <v>2</v>
      </c>
      <c r="K41" s="219">
        <v>16</v>
      </c>
      <c r="L41" s="219">
        <v>5</v>
      </c>
      <c r="M41" s="219">
        <v>14</v>
      </c>
      <c r="N41" s="219">
        <v>11</v>
      </c>
      <c r="O41" s="219">
        <v>6</v>
      </c>
      <c r="P41" s="219">
        <v>18</v>
      </c>
      <c r="Q41" s="219">
        <v>17</v>
      </c>
      <c r="R41" s="219">
        <v>17</v>
      </c>
      <c r="S41" s="220">
        <v>0</v>
      </c>
      <c r="T41" s="219">
        <v>8</v>
      </c>
      <c r="U41" s="219">
        <v>6</v>
      </c>
      <c r="V41" s="218">
        <v>5</v>
      </c>
      <c r="W41" s="347"/>
      <c r="X41" s="347"/>
      <c r="Y41" s="347"/>
      <c r="Z41" s="347"/>
    </row>
    <row r="42" spans="1:26" ht="15.75" thickBot="1">
      <c r="A42" s="345" t="s">
        <v>22</v>
      </c>
      <c r="B42" s="227" t="s">
        <v>40</v>
      </c>
      <c r="C42" s="228" t="s">
        <v>140</v>
      </c>
      <c r="D42" s="229" t="s">
        <v>50</v>
      </c>
      <c r="E42" s="213">
        <v>13</v>
      </c>
      <c r="F42" s="214">
        <v>9</v>
      </c>
      <c r="G42" s="213">
        <v>1</v>
      </c>
      <c r="H42" s="215">
        <v>8</v>
      </c>
      <c r="I42" s="215">
        <v>0</v>
      </c>
      <c r="J42" s="215">
        <v>4</v>
      </c>
      <c r="K42" s="215">
        <v>5</v>
      </c>
      <c r="L42" s="215">
        <v>3</v>
      </c>
      <c r="M42" s="215">
        <v>5</v>
      </c>
      <c r="N42" s="215">
        <v>4</v>
      </c>
      <c r="O42" s="215">
        <v>5</v>
      </c>
      <c r="P42" s="215">
        <v>6</v>
      </c>
      <c r="Q42" s="215">
        <v>8</v>
      </c>
      <c r="R42" s="215">
        <v>8</v>
      </c>
      <c r="S42" s="216">
        <v>0</v>
      </c>
      <c r="T42" s="215">
        <v>4</v>
      </c>
      <c r="U42" s="215">
        <v>4</v>
      </c>
      <c r="V42" s="214">
        <v>1</v>
      </c>
      <c r="W42" s="347">
        <f>SUM(S42:S43)/SUM($F42:$F43)*100</f>
        <v>4.5454545454545459</v>
      </c>
      <c r="X42" s="347">
        <f>SUM(T42:T43)/SUM($F42:$F43)*100</f>
        <v>59.090909090909093</v>
      </c>
      <c r="Y42" s="347">
        <f>SUM(U42:U43)/SUM($F42:$F43)*100</f>
        <v>31.818181818181817</v>
      </c>
      <c r="Z42" s="347">
        <f>SUM(V42:V43)/SUM($F42:$F43)*100</f>
        <v>4.5454545454545459</v>
      </c>
    </row>
    <row r="43" spans="1:26" ht="15.75" thickBot="1">
      <c r="A43" s="348"/>
      <c r="B43" s="231" t="s">
        <v>43</v>
      </c>
      <c r="C43" s="232" t="s">
        <v>140</v>
      </c>
      <c r="D43" s="233" t="s">
        <v>51</v>
      </c>
      <c r="E43" s="217">
        <v>14</v>
      </c>
      <c r="F43" s="218">
        <v>13</v>
      </c>
      <c r="G43" s="217">
        <v>4</v>
      </c>
      <c r="H43" s="219">
        <v>9</v>
      </c>
      <c r="I43" s="219">
        <v>0</v>
      </c>
      <c r="J43" s="219">
        <v>4</v>
      </c>
      <c r="K43" s="219">
        <v>9</v>
      </c>
      <c r="L43" s="219">
        <v>9</v>
      </c>
      <c r="M43" s="219">
        <v>2</v>
      </c>
      <c r="N43" s="219">
        <v>6</v>
      </c>
      <c r="O43" s="219">
        <v>5</v>
      </c>
      <c r="P43" s="219">
        <v>12</v>
      </c>
      <c r="Q43" s="219">
        <v>12</v>
      </c>
      <c r="R43" s="219">
        <v>10</v>
      </c>
      <c r="S43" s="220">
        <v>1</v>
      </c>
      <c r="T43" s="219">
        <v>9</v>
      </c>
      <c r="U43" s="219">
        <v>3</v>
      </c>
      <c r="V43" s="218">
        <v>0</v>
      </c>
      <c r="W43" s="347"/>
      <c r="X43" s="347"/>
      <c r="Y43" s="347"/>
      <c r="Z43" s="347"/>
    </row>
    <row r="44" spans="1:26" ht="15.75" thickBot="1">
      <c r="A44" s="226" t="s">
        <v>23</v>
      </c>
      <c r="B44" s="227" t="s">
        <v>40</v>
      </c>
      <c r="C44" s="228" t="s">
        <v>140</v>
      </c>
      <c r="D44" s="229" t="s">
        <v>152</v>
      </c>
      <c r="E44" s="213">
        <v>10</v>
      </c>
      <c r="F44" s="214">
        <v>10</v>
      </c>
      <c r="G44" s="213">
        <v>1</v>
      </c>
      <c r="H44" s="215">
        <v>9</v>
      </c>
      <c r="I44" s="215">
        <v>0</v>
      </c>
      <c r="J44" s="215">
        <v>4</v>
      </c>
      <c r="K44" s="215">
        <v>6</v>
      </c>
      <c r="L44" s="215">
        <v>2</v>
      </c>
      <c r="M44" s="215">
        <v>6</v>
      </c>
      <c r="N44" s="215">
        <v>2</v>
      </c>
      <c r="O44" s="215">
        <v>2</v>
      </c>
      <c r="P44" s="215">
        <v>6</v>
      </c>
      <c r="Q44" s="215">
        <v>5</v>
      </c>
      <c r="R44" s="215">
        <v>9</v>
      </c>
      <c r="S44" s="216">
        <v>0</v>
      </c>
      <c r="T44" s="215">
        <v>7</v>
      </c>
      <c r="U44" s="215">
        <v>3</v>
      </c>
      <c r="V44" s="214">
        <v>0</v>
      </c>
      <c r="W44" s="225">
        <f t="shared" ref="W44:Z47" si="5">SUM(S44:S44)/SUM($F44:$F44)*100</f>
        <v>0</v>
      </c>
      <c r="X44" s="225">
        <f t="shared" si="5"/>
        <v>70</v>
      </c>
      <c r="Y44" s="225">
        <f t="shared" si="5"/>
        <v>30</v>
      </c>
      <c r="Z44" s="225">
        <f t="shared" si="5"/>
        <v>0</v>
      </c>
    </row>
    <row r="45" spans="1:26" ht="15.75" thickBot="1">
      <c r="A45" s="226" t="s">
        <v>24</v>
      </c>
      <c r="B45" s="227" t="s">
        <v>40</v>
      </c>
      <c r="C45" s="228" t="s">
        <v>140</v>
      </c>
      <c r="D45" s="229" t="s">
        <v>55</v>
      </c>
      <c r="E45" s="213">
        <v>17</v>
      </c>
      <c r="F45" s="214">
        <v>10</v>
      </c>
      <c r="G45" s="213">
        <v>2</v>
      </c>
      <c r="H45" s="215">
        <v>7</v>
      </c>
      <c r="I45" s="215">
        <v>1</v>
      </c>
      <c r="J45" s="215">
        <v>2</v>
      </c>
      <c r="K45" s="215">
        <v>7</v>
      </c>
      <c r="L45" s="215">
        <v>2</v>
      </c>
      <c r="M45" s="215">
        <v>7</v>
      </c>
      <c r="N45" s="215">
        <v>3</v>
      </c>
      <c r="O45" s="215">
        <v>4</v>
      </c>
      <c r="P45" s="215">
        <v>7</v>
      </c>
      <c r="Q45" s="215">
        <v>7</v>
      </c>
      <c r="R45" s="215">
        <v>9</v>
      </c>
      <c r="S45" s="216">
        <v>1</v>
      </c>
      <c r="T45" s="215">
        <v>6</v>
      </c>
      <c r="U45" s="215">
        <v>2</v>
      </c>
      <c r="V45" s="214">
        <v>1</v>
      </c>
      <c r="W45" s="225">
        <f t="shared" si="5"/>
        <v>10</v>
      </c>
      <c r="X45" s="225">
        <f t="shared" si="5"/>
        <v>60</v>
      </c>
      <c r="Y45" s="225">
        <f t="shared" si="5"/>
        <v>20</v>
      </c>
      <c r="Z45" s="225">
        <f t="shared" si="5"/>
        <v>10</v>
      </c>
    </row>
    <row r="46" spans="1:26" ht="15.75" thickBot="1">
      <c r="A46" s="226" t="s">
        <v>25</v>
      </c>
      <c r="B46" s="227" t="s">
        <v>40</v>
      </c>
      <c r="C46" s="228" t="s">
        <v>140</v>
      </c>
      <c r="D46" s="229" t="s">
        <v>75</v>
      </c>
      <c r="E46" s="213">
        <v>29</v>
      </c>
      <c r="F46" s="214">
        <v>29</v>
      </c>
      <c r="G46" s="213">
        <v>10</v>
      </c>
      <c r="H46" s="215">
        <v>19</v>
      </c>
      <c r="I46" s="215">
        <v>1</v>
      </c>
      <c r="J46" s="215">
        <v>14</v>
      </c>
      <c r="K46" s="215">
        <v>14</v>
      </c>
      <c r="L46" s="215">
        <v>15</v>
      </c>
      <c r="M46" s="215">
        <v>7</v>
      </c>
      <c r="N46" s="215">
        <v>12</v>
      </c>
      <c r="O46" s="215">
        <v>10</v>
      </c>
      <c r="P46" s="215">
        <v>25</v>
      </c>
      <c r="Q46" s="215">
        <v>26</v>
      </c>
      <c r="R46" s="215">
        <v>25</v>
      </c>
      <c r="S46" s="216">
        <v>0</v>
      </c>
      <c r="T46" s="215">
        <v>23</v>
      </c>
      <c r="U46" s="215">
        <v>5</v>
      </c>
      <c r="V46" s="214">
        <v>1</v>
      </c>
      <c r="W46" s="225">
        <f t="shared" si="5"/>
        <v>0</v>
      </c>
      <c r="X46" s="225">
        <f t="shared" si="5"/>
        <v>79.310344827586206</v>
      </c>
      <c r="Y46" s="225">
        <f t="shared" si="5"/>
        <v>17.241379310344829</v>
      </c>
      <c r="Z46" s="225">
        <f t="shared" si="5"/>
        <v>3.4482758620689653</v>
      </c>
    </row>
    <row r="47" spans="1:26" ht="15.75" thickBot="1">
      <c r="A47" s="226" t="s">
        <v>26</v>
      </c>
      <c r="B47" s="227" t="s">
        <v>40</v>
      </c>
      <c r="C47" s="228" t="s">
        <v>140</v>
      </c>
      <c r="D47" s="229" t="s">
        <v>60</v>
      </c>
      <c r="E47" s="213">
        <v>15</v>
      </c>
      <c r="F47" s="214">
        <v>15</v>
      </c>
      <c r="G47" s="213">
        <v>5</v>
      </c>
      <c r="H47" s="215">
        <v>10</v>
      </c>
      <c r="I47" s="215">
        <v>1</v>
      </c>
      <c r="J47" s="215">
        <v>5</v>
      </c>
      <c r="K47" s="215">
        <v>9</v>
      </c>
      <c r="L47" s="215">
        <v>6</v>
      </c>
      <c r="M47" s="215">
        <v>7</v>
      </c>
      <c r="N47" s="215">
        <v>8</v>
      </c>
      <c r="O47" s="215">
        <v>5</v>
      </c>
      <c r="P47" s="215">
        <v>14</v>
      </c>
      <c r="Q47" s="215">
        <v>13</v>
      </c>
      <c r="R47" s="215">
        <v>8</v>
      </c>
      <c r="S47" s="216">
        <v>2</v>
      </c>
      <c r="T47" s="215">
        <v>6</v>
      </c>
      <c r="U47" s="215">
        <v>6</v>
      </c>
      <c r="V47" s="214">
        <v>1</v>
      </c>
      <c r="W47" s="225">
        <f t="shared" si="5"/>
        <v>13.333333333333334</v>
      </c>
      <c r="X47" s="225">
        <f t="shared" si="5"/>
        <v>40</v>
      </c>
      <c r="Y47" s="225">
        <f t="shared" si="5"/>
        <v>40</v>
      </c>
      <c r="Z47" s="225">
        <f t="shared" si="5"/>
        <v>6.666666666666667</v>
      </c>
    </row>
    <row r="48" spans="1:26" ht="15.75" thickBot="1">
      <c r="A48" s="345" t="s">
        <v>27</v>
      </c>
      <c r="B48" s="227" t="s">
        <v>40</v>
      </c>
      <c r="C48" s="228" t="s">
        <v>140</v>
      </c>
      <c r="D48" s="229" t="s">
        <v>42</v>
      </c>
      <c r="E48" s="213">
        <v>19</v>
      </c>
      <c r="F48" s="214">
        <v>18</v>
      </c>
      <c r="G48" s="213">
        <v>6</v>
      </c>
      <c r="H48" s="215">
        <v>12</v>
      </c>
      <c r="I48" s="215">
        <v>0</v>
      </c>
      <c r="J48" s="215">
        <v>11</v>
      </c>
      <c r="K48" s="215">
        <v>7</v>
      </c>
      <c r="L48" s="215">
        <v>5</v>
      </c>
      <c r="M48" s="215">
        <v>10</v>
      </c>
      <c r="N48" s="215">
        <v>4</v>
      </c>
      <c r="O48" s="215">
        <v>2</v>
      </c>
      <c r="P48" s="215">
        <v>16</v>
      </c>
      <c r="Q48" s="215">
        <v>16</v>
      </c>
      <c r="R48" s="215">
        <v>16</v>
      </c>
      <c r="S48" s="216">
        <v>1</v>
      </c>
      <c r="T48" s="215">
        <v>12</v>
      </c>
      <c r="U48" s="215">
        <v>5</v>
      </c>
      <c r="V48" s="214">
        <v>0</v>
      </c>
      <c r="W48" s="347">
        <f>SUM(S48:S49)/SUM($F48:$F49)*100</f>
        <v>2.5641025641025639</v>
      </c>
      <c r="X48" s="347">
        <f>SUM(T48:T49)/SUM($F48:$F49)*100</f>
        <v>51.282051282051277</v>
      </c>
      <c r="Y48" s="347">
        <f>SUM(U48:U49)/SUM($F48:$F49)*100</f>
        <v>30.76923076923077</v>
      </c>
      <c r="Z48" s="347">
        <f>SUM(V48:V49)/SUM($F48:$F49)*100</f>
        <v>15.384615384615385</v>
      </c>
    </row>
    <row r="49" spans="1:26" ht="15.75" thickBot="1">
      <c r="A49" s="348"/>
      <c r="B49" s="231" t="s">
        <v>43</v>
      </c>
      <c r="C49" s="232" t="s">
        <v>140</v>
      </c>
      <c r="D49" s="233" t="s">
        <v>42</v>
      </c>
      <c r="E49" s="217">
        <v>22</v>
      </c>
      <c r="F49" s="218">
        <v>21</v>
      </c>
      <c r="G49" s="217">
        <v>4</v>
      </c>
      <c r="H49" s="219">
        <v>17</v>
      </c>
      <c r="I49" s="219">
        <v>0</v>
      </c>
      <c r="J49" s="219">
        <v>4</v>
      </c>
      <c r="K49" s="219">
        <v>17</v>
      </c>
      <c r="L49" s="219">
        <v>5</v>
      </c>
      <c r="M49" s="219">
        <v>15</v>
      </c>
      <c r="N49" s="219">
        <v>11</v>
      </c>
      <c r="O49" s="219">
        <v>13</v>
      </c>
      <c r="P49" s="219">
        <v>17</v>
      </c>
      <c r="Q49" s="219">
        <v>17</v>
      </c>
      <c r="R49" s="219">
        <v>19</v>
      </c>
      <c r="S49" s="220">
        <v>0</v>
      </c>
      <c r="T49" s="219">
        <v>8</v>
      </c>
      <c r="U49" s="219">
        <v>7</v>
      </c>
      <c r="V49" s="218">
        <v>6</v>
      </c>
      <c r="W49" s="347"/>
      <c r="X49" s="347"/>
      <c r="Y49" s="347"/>
      <c r="Z49" s="347"/>
    </row>
    <row r="50" spans="1:26" ht="15.75" thickBot="1">
      <c r="A50" s="226" t="s">
        <v>32</v>
      </c>
      <c r="B50" s="227" t="s">
        <v>40</v>
      </c>
      <c r="C50" s="228" t="s">
        <v>140</v>
      </c>
      <c r="D50" s="229" t="s">
        <v>38</v>
      </c>
      <c r="E50" s="213">
        <v>5</v>
      </c>
      <c r="F50" s="214">
        <v>4</v>
      </c>
      <c r="G50" s="213">
        <v>1</v>
      </c>
      <c r="H50" s="215">
        <v>3</v>
      </c>
      <c r="I50" s="215">
        <v>1</v>
      </c>
      <c r="J50" s="215">
        <v>3</v>
      </c>
      <c r="K50" s="215">
        <v>0</v>
      </c>
      <c r="L50" s="215">
        <v>3</v>
      </c>
      <c r="M50" s="215">
        <v>1</v>
      </c>
      <c r="N50" s="215">
        <v>1</v>
      </c>
      <c r="O50" s="215">
        <v>0</v>
      </c>
      <c r="P50" s="215">
        <v>3</v>
      </c>
      <c r="Q50" s="215">
        <v>3</v>
      </c>
      <c r="R50" s="215">
        <v>3</v>
      </c>
      <c r="S50" s="216">
        <v>0</v>
      </c>
      <c r="T50" s="215">
        <v>4</v>
      </c>
      <c r="U50" s="215">
        <v>0</v>
      </c>
      <c r="V50" s="214">
        <v>0</v>
      </c>
      <c r="W50" s="225">
        <f t="shared" ref="W50:Z53" si="6">SUM(S50:S50)/SUM($F50:$F50)*100</f>
        <v>0</v>
      </c>
      <c r="X50" s="225">
        <f t="shared" si="6"/>
        <v>100</v>
      </c>
      <c r="Y50" s="225">
        <f t="shared" si="6"/>
        <v>0</v>
      </c>
      <c r="Z50" s="225">
        <f t="shared" si="6"/>
        <v>0</v>
      </c>
    </row>
    <row r="51" spans="1:26" ht="15.75" thickBot="1">
      <c r="A51" s="226" t="s">
        <v>33</v>
      </c>
      <c r="B51" s="227" t="s">
        <v>40</v>
      </c>
      <c r="C51" s="228" t="s">
        <v>140</v>
      </c>
      <c r="D51" s="229" t="s">
        <v>153</v>
      </c>
      <c r="E51" s="213">
        <v>4</v>
      </c>
      <c r="F51" s="214">
        <v>4</v>
      </c>
      <c r="G51" s="213">
        <v>2</v>
      </c>
      <c r="H51" s="215">
        <v>2</v>
      </c>
      <c r="I51" s="215">
        <v>0</v>
      </c>
      <c r="J51" s="215">
        <v>4</v>
      </c>
      <c r="K51" s="215">
        <v>0</v>
      </c>
      <c r="L51" s="215">
        <v>2</v>
      </c>
      <c r="M51" s="215">
        <v>2</v>
      </c>
      <c r="N51" s="215">
        <v>1</v>
      </c>
      <c r="O51" s="215">
        <v>0</v>
      </c>
      <c r="P51" s="215">
        <v>2</v>
      </c>
      <c r="Q51" s="215">
        <v>3</v>
      </c>
      <c r="R51" s="215">
        <v>4</v>
      </c>
      <c r="S51" s="216">
        <v>0</v>
      </c>
      <c r="T51" s="215">
        <v>3</v>
      </c>
      <c r="U51" s="215">
        <v>1</v>
      </c>
      <c r="V51" s="214">
        <v>0</v>
      </c>
      <c r="W51" s="225">
        <f t="shared" si="6"/>
        <v>0</v>
      </c>
      <c r="X51" s="225">
        <f t="shared" si="6"/>
        <v>75</v>
      </c>
      <c r="Y51" s="225">
        <f t="shared" si="6"/>
        <v>25</v>
      </c>
      <c r="Z51" s="225">
        <f t="shared" si="6"/>
        <v>0</v>
      </c>
    </row>
    <row r="52" spans="1:26" ht="15.75" thickBot="1">
      <c r="A52" s="226" t="s">
        <v>34</v>
      </c>
      <c r="B52" s="227" t="s">
        <v>40</v>
      </c>
      <c r="C52" s="228" t="s">
        <v>140</v>
      </c>
      <c r="D52" s="229" t="s">
        <v>61</v>
      </c>
      <c r="E52" s="213">
        <v>7</v>
      </c>
      <c r="F52" s="214">
        <v>7</v>
      </c>
      <c r="G52" s="213">
        <v>0</v>
      </c>
      <c r="H52" s="215">
        <v>7</v>
      </c>
      <c r="I52" s="215">
        <v>0</v>
      </c>
      <c r="J52" s="215">
        <v>2</v>
      </c>
      <c r="K52" s="215">
        <v>5</v>
      </c>
      <c r="L52" s="215">
        <v>0</v>
      </c>
      <c r="M52" s="215">
        <v>7</v>
      </c>
      <c r="N52" s="215">
        <v>6</v>
      </c>
      <c r="O52" s="215">
        <v>4</v>
      </c>
      <c r="P52" s="215">
        <v>5</v>
      </c>
      <c r="Q52" s="215">
        <v>6</v>
      </c>
      <c r="R52" s="215">
        <v>6</v>
      </c>
      <c r="S52" s="216">
        <v>0</v>
      </c>
      <c r="T52" s="215">
        <v>1</v>
      </c>
      <c r="U52" s="215">
        <v>4</v>
      </c>
      <c r="V52" s="214">
        <v>2</v>
      </c>
      <c r="W52" s="225">
        <f t="shared" si="6"/>
        <v>0</v>
      </c>
      <c r="X52" s="225">
        <f t="shared" si="6"/>
        <v>14.285714285714285</v>
      </c>
      <c r="Y52" s="225">
        <f t="shared" si="6"/>
        <v>57.142857142857139</v>
      </c>
      <c r="Z52" s="225">
        <f t="shared" si="6"/>
        <v>28.571428571428569</v>
      </c>
    </row>
    <row r="53" spans="1:26" ht="15.75" thickBot="1">
      <c r="A53" s="226" t="s">
        <v>35</v>
      </c>
      <c r="B53" s="227" t="s">
        <v>40</v>
      </c>
      <c r="C53" s="228" t="s">
        <v>140</v>
      </c>
      <c r="D53" s="229" t="s">
        <v>69</v>
      </c>
      <c r="E53" s="213">
        <v>1</v>
      </c>
      <c r="F53" s="214">
        <v>1</v>
      </c>
      <c r="G53" s="213">
        <v>0</v>
      </c>
      <c r="H53" s="215">
        <v>1</v>
      </c>
      <c r="I53" s="215">
        <v>1</v>
      </c>
      <c r="J53" s="215">
        <v>0</v>
      </c>
      <c r="K53" s="215">
        <v>0</v>
      </c>
      <c r="L53" s="215">
        <v>0</v>
      </c>
      <c r="M53" s="215">
        <v>0</v>
      </c>
      <c r="N53" s="215">
        <v>1</v>
      </c>
      <c r="O53" s="215">
        <v>0</v>
      </c>
      <c r="P53" s="215">
        <v>1</v>
      </c>
      <c r="Q53" s="215">
        <v>1</v>
      </c>
      <c r="R53" s="215">
        <v>0</v>
      </c>
      <c r="S53" s="216">
        <v>0</v>
      </c>
      <c r="T53" s="215">
        <v>1</v>
      </c>
      <c r="U53" s="215">
        <v>0</v>
      </c>
      <c r="V53" s="214">
        <v>0</v>
      </c>
      <c r="W53" s="225">
        <f t="shared" si="6"/>
        <v>0</v>
      </c>
      <c r="X53" s="225">
        <f t="shared" si="6"/>
        <v>100</v>
      </c>
      <c r="Y53" s="225">
        <f t="shared" si="6"/>
        <v>0</v>
      </c>
      <c r="Z53" s="225">
        <f t="shared" si="6"/>
        <v>0</v>
      </c>
    </row>
    <row r="54" spans="1:26" ht="15.75" thickBot="1">
      <c r="A54" s="345" t="s">
        <v>28</v>
      </c>
      <c r="B54" s="227" t="s">
        <v>40</v>
      </c>
      <c r="C54" s="228" t="s">
        <v>140</v>
      </c>
      <c r="D54" s="229" t="s">
        <v>58</v>
      </c>
      <c r="E54" s="213">
        <v>28</v>
      </c>
      <c r="F54" s="214">
        <v>23</v>
      </c>
      <c r="G54" s="213">
        <v>3</v>
      </c>
      <c r="H54" s="215">
        <v>19</v>
      </c>
      <c r="I54" s="215">
        <v>0</v>
      </c>
      <c r="J54" s="215">
        <v>8</v>
      </c>
      <c r="K54" s="215">
        <v>15</v>
      </c>
      <c r="L54" s="215">
        <v>9</v>
      </c>
      <c r="M54" s="215">
        <v>11</v>
      </c>
      <c r="N54" s="215">
        <v>11</v>
      </c>
      <c r="O54" s="215">
        <v>9</v>
      </c>
      <c r="P54" s="215">
        <v>20</v>
      </c>
      <c r="Q54" s="215">
        <v>21</v>
      </c>
      <c r="R54" s="215">
        <v>19</v>
      </c>
      <c r="S54" s="216">
        <v>0</v>
      </c>
      <c r="T54" s="215">
        <v>12</v>
      </c>
      <c r="U54" s="215">
        <v>8</v>
      </c>
      <c r="V54" s="214">
        <v>3</v>
      </c>
      <c r="W54" s="347">
        <f>SUM(S54:S55)/SUM($F54:$F55)*100</f>
        <v>4.2553191489361701</v>
      </c>
      <c r="X54" s="347">
        <f>SUM(T54:T55)/SUM($F54:$F55)*100</f>
        <v>48.936170212765958</v>
      </c>
      <c r="Y54" s="347">
        <f>SUM(U54:U55)/SUM($F54:$F55)*100</f>
        <v>38.297872340425535</v>
      </c>
      <c r="Z54" s="347">
        <f>SUM(V54:V55)/SUM($F54:$F55)*100</f>
        <v>8.5106382978723403</v>
      </c>
    </row>
    <row r="55" spans="1:26" ht="15.75" thickBot="1">
      <c r="A55" s="346"/>
      <c r="B55" s="234" t="s">
        <v>43</v>
      </c>
      <c r="C55" s="235" t="s">
        <v>140</v>
      </c>
      <c r="D55" s="236" t="s">
        <v>59</v>
      </c>
      <c r="E55" s="221">
        <v>24</v>
      </c>
      <c r="F55" s="222">
        <v>24</v>
      </c>
      <c r="G55" s="221">
        <v>8</v>
      </c>
      <c r="H55" s="223">
        <v>16</v>
      </c>
      <c r="I55" s="223">
        <v>2</v>
      </c>
      <c r="J55" s="223">
        <v>7</v>
      </c>
      <c r="K55" s="223">
        <v>15</v>
      </c>
      <c r="L55" s="223">
        <v>12</v>
      </c>
      <c r="M55" s="223">
        <v>12</v>
      </c>
      <c r="N55" s="223">
        <v>13</v>
      </c>
      <c r="O55" s="223">
        <v>5</v>
      </c>
      <c r="P55" s="223">
        <v>21</v>
      </c>
      <c r="Q55" s="223">
        <v>20</v>
      </c>
      <c r="R55" s="223">
        <v>21</v>
      </c>
      <c r="S55" s="224">
        <v>2</v>
      </c>
      <c r="T55" s="223">
        <v>11</v>
      </c>
      <c r="U55" s="223">
        <v>10</v>
      </c>
      <c r="V55" s="222">
        <v>1</v>
      </c>
      <c r="W55" s="347"/>
      <c r="X55" s="347"/>
      <c r="Y55" s="347"/>
      <c r="Z55" s="347"/>
    </row>
  </sheetData>
  <mergeCells count="72">
    <mergeCell ref="Y16:Y17"/>
    <mergeCell ref="Z16:Z17"/>
    <mergeCell ref="A4:D7"/>
    <mergeCell ref="E4:E6"/>
    <mergeCell ref="F4:F6"/>
    <mergeCell ref="G4:R4"/>
    <mergeCell ref="F8:F9"/>
    <mergeCell ref="G8:R8"/>
    <mergeCell ref="C8:C9"/>
    <mergeCell ref="D8:D9"/>
    <mergeCell ref="E8:E9"/>
    <mergeCell ref="S8:V8"/>
    <mergeCell ref="W8:Z8"/>
    <mergeCell ref="S4:V6"/>
    <mergeCell ref="W4:Z6"/>
    <mergeCell ref="G6:R6"/>
    <mergeCell ref="A2:Z3"/>
    <mergeCell ref="A21:A23"/>
    <mergeCell ref="W21:W23"/>
    <mergeCell ref="X21:X23"/>
    <mergeCell ref="Y21:Y23"/>
    <mergeCell ref="Z21:Z23"/>
    <mergeCell ref="A18:A20"/>
    <mergeCell ref="W18:W20"/>
    <mergeCell ref="X18:X20"/>
    <mergeCell ref="Y18:Y20"/>
    <mergeCell ref="Z18:Z20"/>
    <mergeCell ref="A16:A17"/>
    <mergeCell ref="W16:W17"/>
    <mergeCell ref="X16:X17"/>
    <mergeCell ref="A8:A9"/>
    <mergeCell ref="B8:B9"/>
    <mergeCell ref="A14:A15"/>
    <mergeCell ref="W14:W15"/>
    <mergeCell ref="X14:X15"/>
    <mergeCell ref="Y14:Y15"/>
    <mergeCell ref="Z14:Z15"/>
    <mergeCell ref="A11:A13"/>
    <mergeCell ref="W11:W13"/>
    <mergeCell ref="X11:X13"/>
    <mergeCell ref="Y11:Y13"/>
    <mergeCell ref="Z11:Z13"/>
    <mergeCell ref="A24:A26"/>
    <mergeCell ref="W24:W26"/>
    <mergeCell ref="X24:X26"/>
    <mergeCell ref="Y24:Y26"/>
    <mergeCell ref="Z24:Z26"/>
    <mergeCell ref="A30:A31"/>
    <mergeCell ref="W30:W31"/>
    <mergeCell ref="X30:X31"/>
    <mergeCell ref="Y30:Y31"/>
    <mergeCell ref="Z30:Z31"/>
    <mergeCell ref="A42:A43"/>
    <mergeCell ref="W42:W43"/>
    <mergeCell ref="X42:X43"/>
    <mergeCell ref="Y42:Y43"/>
    <mergeCell ref="Z42:Z43"/>
    <mergeCell ref="A39:A41"/>
    <mergeCell ref="W39:W41"/>
    <mergeCell ref="X39:X41"/>
    <mergeCell ref="Y39:Y41"/>
    <mergeCell ref="Z39:Z41"/>
    <mergeCell ref="A48:A49"/>
    <mergeCell ref="W48:W49"/>
    <mergeCell ref="X48:X49"/>
    <mergeCell ref="Y48:Y49"/>
    <mergeCell ref="Z48:Z49"/>
    <mergeCell ref="A54:A55"/>
    <mergeCell ref="W54:W55"/>
    <mergeCell ref="X54:X55"/>
    <mergeCell ref="Y54:Y55"/>
    <mergeCell ref="Z54:Z55"/>
  </mergeCells>
  <conditionalFormatting sqref="W7:Z7 G5:R5 W10:Z55">
    <cfRule type="cellIs" dxfId="67" priority="51" stopIfTrue="1" operator="greaterThan">
      <formula>100</formula>
    </cfRule>
  </conditionalFormatting>
  <conditionalFormatting sqref="E10:E55">
    <cfRule type="cellIs" dxfId="66" priority="49" stopIfTrue="1" operator="lessThan">
      <formula>$F10</formula>
    </cfRule>
  </conditionalFormatting>
  <conditionalFormatting sqref="N10:V55 G10:G55 I10:J55 L10:L55">
    <cfRule type="cellIs" dxfId="65" priority="48" stopIfTrue="1" operator="greaterThan">
      <formula>$F10</formula>
    </cfRule>
  </conditionalFormatting>
  <conditionalFormatting sqref="F10:F55">
    <cfRule type="expression" dxfId="64" priority="47" stopIfTrue="1">
      <formula>IF(AND(SUM($S10:$V10)&lt;&gt;$F10,NOT(ISBLANK($S10:$V10))),1)</formula>
    </cfRule>
  </conditionalFormatting>
  <conditionalFormatting sqref="C16:C17">
    <cfRule type="expression" dxfId="63" priority="46">
      <formula>IF(AND(NOT(ISBLANK($B16)),$C16=""),1)</formula>
    </cfRule>
  </conditionalFormatting>
  <conditionalFormatting sqref="H10:H55">
    <cfRule type="expression" dxfId="62" priority="44" stopIfTrue="1">
      <formula>IF(SUM($G10:$H10)&gt;$F10,1)</formula>
    </cfRule>
  </conditionalFormatting>
  <conditionalFormatting sqref="K10:K55">
    <cfRule type="expression" dxfId="61" priority="43" stopIfTrue="1">
      <formula>IF(SUM($I10:$K10)&gt;$F10,1)</formula>
    </cfRule>
  </conditionalFormatting>
  <conditionalFormatting sqref="M10:M55">
    <cfRule type="expression" dxfId="60" priority="42" stopIfTrue="1">
      <formula>IF(SUM($L10:$M10)&gt;$F10,1)</formula>
    </cfRule>
  </conditionalFormatting>
  <conditionalFormatting sqref="E18:E20">
    <cfRule type="cellIs" dxfId="59" priority="41" stopIfTrue="1" operator="lessThan">
      <formula>$F18</formula>
    </cfRule>
  </conditionalFormatting>
  <conditionalFormatting sqref="G18:G20 I18:J20 L18:L20 N18:V20">
    <cfRule type="cellIs" dxfId="58" priority="40" stopIfTrue="1" operator="greaterThan">
      <formula>$F18</formula>
    </cfRule>
  </conditionalFormatting>
  <conditionalFormatting sqref="F18:F20">
    <cfRule type="expression" dxfId="57" priority="39" stopIfTrue="1">
      <formula>IF(AND(SUM($S18:$V18)&lt;&gt;$F18,NOT(ISBLANK($S18:$V18))),1)</formula>
    </cfRule>
  </conditionalFormatting>
  <conditionalFormatting sqref="H18:H20">
    <cfRule type="expression" dxfId="56" priority="38" stopIfTrue="1">
      <formula>IF(SUM($G18:$H18)&gt;$F18,1)</formula>
    </cfRule>
  </conditionalFormatting>
  <conditionalFormatting sqref="C18:C20">
    <cfRule type="expression" dxfId="55" priority="37">
      <formula>IF(AND(NOT(ISBLANK($B18)),$C18=""),1)</formula>
    </cfRule>
  </conditionalFormatting>
  <conditionalFormatting sqref="K18:K20">
    <cfRule type="expression" dxfId="54" priority="36" stopIfTrue="1">
      <formula>IF(SUM($I18:$K18)&gt;$F18,1)</formula>
    </cfRule>
  </conditionalFormatting>
  <conditionalFormatting sqref="M18:M20">
    <cfRule type="expression" dxfId="53" priority="35" stopIfTrue="1">
      <formula>IF(SUM($L18:$M18)&gt;$F18,1)</formula>
    </cfRule>
  </conditionalFormatting>
  <conditionalFormatting sqref="E33">
    <cfRule type="cellIs" dxfId="52" priority="34" stopIfTrue="1" operator="lessThan">
      <formula>$F33</formula>
    </cfRule>
  </conditionalFormatting>
  <conditionalFormatting sqref="G33 I33:J33 L33 N33:V33">
    <cfRule type="cellIs" dxfId="51" priority="33" stopIfTrue="1" operator="greaterThan">
      <formula>$F33</formula>
    </cfRule>
  </conditionalFormatting>
  <conditionalFormatting sqref="F33">
    <cfRule type="expression" dxfId="50" priority="32" stopIfTrue="1">
      <formula>IF(AND(SUM($S33:$V33)&lt;&gt;$F33,NOT(ISBLANK($S33:$V33))),1)</formula>
    </cfRule>
  </conditionalFormatting>
  <conditionalFormatting sqref="H33">
    <cfRule type="expression" dxfId="49" priority="31" stopIfTrue="1">
      <formula>IF(SUM($G33:$H33)&gt;$F33,1)</formula>
    </cfRule>
  </conditionalFormatting>
  <conditionalFormatting sqref="C33">
    <cfRule type="expression" dxfId="48" priority="30">
      <formula>IF(AND(NOT(ISBLANK($B33)),$C33=""),1)</formula>
    </cfRule>
  </conditionalFormatting>
  <conditionalFormatting sqref="K33">
    <cfRule type="expression" dxfId="47" priority="29" stopIfTrue="1">
      <formula>IF(SUM($I33:$K33)&gt;$F33,1)</formula>
    </cfRule>
  </conditionalFormatting>
  <conditionalFormatting sqref="M33">
    <cfRule type="expression" dxfId="46" priority="28" stopIfTrue="1">
      <formula>IF(SUM($L33:$M33)&gt;$F33,1)</formula>
    </cfRule>
  </conditionalFormatting>
  <conditionalFormatting sqref="E29">
    <cfRule type="cellIs" dxfId="45" priority="27" stopIfTrue="1" operator="lessThan">
      <formula>$F29</formula>
    </cfRule>
  </conditionalFormatting>
  <conditionalFormatting sqref="G29 I29:J29 L29 N29:V29">
    <cfRule type="cellIs" dxfId="44" priority="26" stopIfTrue="1" operator="greaterThan">
      <formula>$F29</formula>
    </cfRule>
  </conditionalFormatting>
  <conditionalFormatting sqref="F29">
    <cfRule type="expression" dxfId="43" priority="25" stopIfTrue="1">
      <formula>IF(AND(SUM($S29:$V29)&lt;&gt;$F29,NOT(ISBLANK($S29:$V29))),1)</formula>
    </cfRule>
  </conditionalFormatting>
  <conditionalFormatting sqref="H29">
    <cfRule type="expression" dxfId="42" priority="24" stopIfTrue="1">
      <formula>IF(SUM($G29:$H29)&gt;$F29,1)</formula>
    </cfRule>
  </conditionalFormatting>
  <conditionalFormatting sqref="C29">
    <cfRule type="expression" dxfId="41" priority="23">
      <formula>IF(AND(NOT(ISBLANK($B29)),$C29=""),1)</formula>
    </cfRule>
  </conditionalFormatting>
  <conditionalFormatting sqref="K29">
    <cfRule type="expression" dxfId="40" priority="22" stopIfTrue="1">
      <formula>IF(SUM($I29:$K29)&gt;$F29,1)</formula>
    </cfRule>
  </conditionalFormatting>
  <conditionalFormatting sqref="M29">
    <cfRule type="expression" dxfId="39" priority="21" stopIfTrue="1">
      <formula>IF(SUM($L29:$M29)&gt;$F29,1)</formula>
    </cfRule>
  </conditionalFormatting>
  <conditionalFormatting sqref="E24:E26">
    <cfRule type="cellIs" dxfId="38" priority="20" stopIfTrue="1" operator="lessThan">
      <formula>$F24</formula>
    </cfRule>
  </conditionalFormatting>
  <conditionalFormatting sqref="G24:G26 I24:J26 L24:L26 N24:V26">
    <cfRule type="cellIs" dxfId="37" priority="19" stopIfTrue="1" operator="greaterThan">
      <formula>$F24</formula>
    </cfRule>
  </conditionalFormatting>
  <conditionalFormatting sqref="F24:F26">
    <cfRule type="expression" dxfId="36" priority="18" stopIfTrue="1">
      <formula>IF(AND(SUM($S24:$V24)&lt;&gt;$F24,NOT(ISBLANK($S24:$V24))),1)</formula>
    </cfRule>
  </conditionalFormatting>
  <conditionalFormatting sqref="H24:H26">
    <cfRule type="expression" dxfId="35" priority="17" stopIfTrue="1">
      <formula>IF(SUM($G24:$H24)&gt;$F24,1)</formula>
    </cfRule>
  </conditionalFormatting>
  <conditionalFormatting sqref="C24:C26">
    <cfRule type="expression" dxfId="34" priority="16">
      <formula>IF(AND(NOT(ISBLANK($B24)),$C24=""),1)</formula>
    </cfRule>
  </conditionalFormatting>
  <conditionalFormatting sqref="K24:K26">
    <cfRule type="expression" dxfId="33" priority="15" stopIfTrue="1">
      <formula>IF(SUM($I24:$K24)&gt;$F24,1)</formula>
    </cfRule>
  </conditionalFormatting>
  <conditionalFormatting sqref="M24:M26">
    <cfRule type="expression" dxfId="32" priority="14" stopIfTrue="1">
      <formula>IF(SUM($L24:$M24)&gt;$F24,1)</formula>
    </cfRule>
  </conditionalFormatting>
  <conditionalFormatting sqref="E54:E55">
    <cfRule type="cellIs" dxfId="31" priority="13" stopIfTrue="1" operator="lessThan">
      <formula>$F54</formula>
    </cfRule>
  </conditionalFormatting>
  <conditionalFormatting sqref="G54:G55 I54:J55 L54:L55 N54:V55">
    <cfRule type="cellIs" dxfId="30" priority="12" stopIfTrue="1" operator="greaterThan">
      <formula>$F54</formula>
    </cfRule>
  </conditionalFormatting>
  <conditionalFormatting sqref="F54:F55">
    <cfRule type="expression" dxfId="29" priority="11" stopIfTrue="1">
      <formula>IF(AND(SUM($S54:$V54)&lt;&gt;$F54,NOT(ISBLANK($S54:$V54))),1)</formula>
    </cfRule>
  </conditionalFormatting>
  <conditionalFormatting sqref="H54:H55">
    <cfRule type="expression" dxfId="28" priority="10" stopIfTrue="1">
      <formula>IF(SUM($G54:$H54)&gt;$F54,1)</formula>
    </cfRule>
  </conditionalFormatting>
  <conditionalFormatting sqref="C54:C55">
    <cfRule type="expression" dxfId="27" priority="9">
      <formula>IF(AND(NOT(ISBLANK($B54)),$C54=""),1)</formula>
    </cfRule>
  </conditionalFormatting>
  <conditionalFormatting sqref="K54:K55">
    <cfRule type="expression" dxfId="26" priority="8" stopIfTrue="1">
      <formula>IF(SUM($I54:$K54)&gt;$F54,1)</formula>
    </cfRule>
  </conditionalFormatting>
  <conditionalFormatting sqref="M54:M55">
    <cfRule type="expression" dxfId="25" priority="7" stopIfTrue="1">
      <formula>IF(SUM($L54:$M54)&gt;$F54,1)</formula>
    </cfRule>
  </conditionalFormatting>
  <conditionalFormatting sqref="E21:E23">
    <cfRule type="cellIs" dxfId="24" priority="6" stopIfTrue="1" operator="lessThan">
      <formula>$F21</formula>
    </cfRule>
  </conditionalFormatting>
  <conditionalFormatting sqref="G21:G23 I21:J23 L21:L23 N21:V23">
    <cfRule type="cellIs" dxfId="23" priority="5" stopIfTrue="1" operator="greaterThan">
      <formula>$F21</formula>
    </cfRule>
  </conditionalFormatting>
  <conditionalFormatting sqref="F21:F23">
    <cfRule type="expression" dxfId="22" priority="4" stopIfTrue="1">
      <formula>IF(AND(SUM($S21:$V21)&lt;&gt;$F21,NOT(ISBLANK($S21:$V21))),1)</formula>
    </cfRule>
  </conditionalFormatting>
  <conditionalFormatting sqref="H21:H23">
    <cfRule type="expression" dxfId="21" priority="3" stopIfTrue="1">
      <formula>IF(SUM($G21:$H21)&gt;$F21,1)</formula>
    </cfRule>
  </conditionalFormatting>
  <conditionalFormatting sqref="K21:K23">
    <cfRule type="expression" dxfId="20" priority="2" stopIfTrue="1">
      <formula>IF(SUM($I21:$K21)&gt;$F21,1)</formula>
    </cfRule>
  </conditionalFormatting>
  <conditionalFormatting sqref="M21:M23">
    <cfRule type="expression" dxfId="19" priority="1" stopIfTrue="1">
      <formula>IF(SUM($L21:$M21)&gt;$F21,1)</formula>
    </cfRule>
  </conditionalFormatting>
  <dataValidations count="2">
    <dataValidation type="list" allowBlank="1" showInputMessage="1" showErrorMessage="1" prompt="Выберите тип класса из списка" sqref="C10:C55">
      <formula1>$AG$2:$AG$6</formula1>
    </dataValidation>
    <dataValidation type="whole" operator="greaterThanOrEqual" allowBlank="1" showInputMessage="1" showErrorMessage="1" prompt="Введите целое число" sqref="E10:V55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57"/>
  <sheetViews>
    <sheetView workbookViewId="0">
      <selection activeCell="G14" sqref="G14"/>
    </sheetView>
  </sheetViews>
  <sheetFormatPr defaultRowHeight="15"/>
  <cols>
    <col min="2" max="2" width="3.7109375" customWidth="1"/>
    <col min="3" max="3" width="3" customWidth="1"/>
    <col min="4" max="4" width="13.140625" customWidth="1"/>
    <col min="5" max="6" width="5.28515625" customWidth="1"/>
    <col min="7" max="14" width="5.7109375" customWidth="1"/>
  </cols>
  <sheetData>
    <row r="1" spans="1:19" ht="15.75" thickBot="1"/>
    <row r="2" spans="1:19" ht="15" customHeight="1">
      <c r="A2" s="384" t="s">
        <v>80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6"/>
    </row>
    <row r="3" spans="1:19" ht="15.75" customHeight="1" thickBot="1">
      <c r="A3" s="387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9"/>
    </row>
    <row r="4" spans="1:19" ht="15.75" customHeight="1" thickBot="1">
      <c r="A4" s="360" t="s">
        <v>113</v>
      </c>
      <c r="B4" s="361"/>
      <c r="C4" s="361"/>
      <c r="D4" s="362"/>
      <c r="E4" s="367" t="s">
        <v>114</v>
      </c>
      <c r="F4" s="367" t="s">
        <v>115</v>
      </c>
      <c r="G4" s="378" t="s">
        <v>117</v>
      </c>
      <c r="H4" s="379"/>
      <c r="I4" s="379"/>
      <c r="J4" s="380"/>
      <c r="K4" s="378" t="s">
        <v>118</v>
      </c>
      <c r="L4" s="379"/>
      <c r="M4" s="379"/>
      <c r="N4" s="379"/>
      <c r="O4" s="394" t="s">
        <v>154</v>
      </c>
      <c r="P4" s="394" t="s">
        <v>155</v>
      </c>
    </row>
    <row r="5" spans="1:19" ht="15.75" thickBot="1">
      <c r="A5" s="360"/>
      <c r="B5" s="361"/>
      <c r="C5" s="361"/>
      <c r="D5" s="362"/>
      <c r="E5" s="367"/>
      <c r="F5" s="367"/>
      <c r="G5" s="378"/>
      <c r="H5" s="379"/>
      <c r="I5" s="379"/>
      <c r="J5" s="380"/>
      <c r="K5" s="378"/>
      <c r="L5" s="379"/>
      <c r="M5" s="379"/>
      <c r="N5" s="379"/>
      <c r="O5" s="395"/>
      <c r="P5" s="395"/>
      <c r="R5" s="212" t="s">
        <v>136</v>
      </c>
      <c r="S5" s="272">
        <v>5.3</v>
      </c>
    </row>
    <row r="6" spans="1:19" ht="15.75" customHeight="1" thickBot="1">
      <c r="A6" s="360"/>
      <c r="B6" s="361"/>
      <c r="C6" s="361"/>
      <c r="D6" s="362"/>
      <c r="E6" s="368"/>
      <c r="F6" s="368"/>
      <c r="G6" s="381"/>
      <c r="H6" s="382"/>
      <c r="I6" s="382"/>
      <c r="J6" s="383"/>
      <c r="K6" s="381"/>
      <c r="L6" s="382"/>
      <c r="M6" s="382"/>
      <c r="N6" s="382"/>
      <c r="O6" s="395"/>
      <c r="P6" s="395"/>
      <c r="R6" s="212" t="s">
        <v>137</v>
      </c>
      <c r="S6" s="281">
        <v>42.5</v>
      </c>
    </row>
    <row r="7" spans="1:19" ht="15.75" thickBot="1">
      <c r="A7" s="363"/>
      <c r="B7" s="364"/>
      <c r="C7" s="364"/>
      <c r="D7" s="365"/>
      <c r="E7" s="397">
        <f t="shared" ref="E7:F7" si="0">SUM(E10:E4894)</f>
        <v>926</v>
      </c>
      <c r="F7" s="397">
        <f t="shared" si="0"/>
        <v>832</v>
      </c>
      <c r="G7" s="206">
        <f t="shared" ref="G7:J7" si="1">SUM(G10:G4894)</f>
        <v>44</v>
      </c>
      <c r="H7" s="206">
        <f t="shared" si="1"/>
        <v>354</v>
      </c>
      <c r="I7" s="206">
        <f t="shared" si="1"/>
        <v>302</v>
      </c>
      <c r="J7" s="206">
        <f t="shared" si="1"/>
        <v>132</v>
      </c>
      <c r="K7" s="209">
        <f>G7/$F$7*100</f>
        <v>5.2884615384615383</v>
      </c>
      <c r="L7" s="209">
        <f>H7/$F$7*100</f>
        <v>42.54807692307692</v>
      </c>
      <c r="M7" s="209">
        <f>I7/$F$7*100</f>
        <v>36.29807692307692</v>
      </c>
      <c r="N7" s="209">
        <f>J7/$F$7*100</f>
        <v>15.865384615384615</v>
      </c>
      <c r="O7" s="395"/>
      <c r="P7" s="395"/>
      <c r="R7" s="212" t="s">
        <v>138</v>
      </c>
      <c r="S7" s="272">
        <v>36.299999999999997</v>
      </c>
    </row>
    <row r="8" spans="1:19" ht="15.75" customHeight="1" thickBot="1">
      <c r="A8" s="355" t="s">
        <v>0</v>
      </c>
      <c r="B8" s="355" t="s">
        <v>1</v>
      </c>
      <c r="C8" s="355" t="s">
        <v>2</v>
      </c>
      <c r="D8" s="355" t="s">
        <v>3</v>
      </c>
      <c r="E8" s="398"/>
      <c r="F8" s="398"/>
      <c r="G8" s="372" t="s">
        <v>122</v>
      </c>
      <c r="H8" s="373"/>
      <c r="I8" s="373"/>
      <c r="J8" s="374"/>
      <c r="K8" s="369" t="s">
        <v>123</v>
      </c>
      <c r="L8" s="370"/>
      <c r="M8" s="370"/>
      <c r="N8" s="370"/>
      <c r="O8" s="395"/>
      <c r="P8" s="395"/>
      <c r="R8" s="211" t="s">
        <v>139</v>
      </c>
      <c r="S8" s="272">
        <v>15.9</v>
      </c>
    </row>
    <row r="9" spans="1:19" ht="15.75" thickBot="1">
      <c r="A9" s="399"/>
      <c r="B9" s="399"/>
      <c r="C9" s="399"/>
      <c r="D9" s="399"/>
      <c r="E9" s="398"/>
      <c r="F9" s="398"/>
      <c r="G9" s="212" t="s">
        <v>136</v>
      </c>
      <c r="H9" s="212" t="s">
        <v>137</v>
      </c>
      <c r="I9" s="212" t="s">
        <v>138</v>
      </c>
      <c r="J9" s="212" t="s">
        <v>139</v>
      </c>
      <c r="K9" s="212" t="s">
        <v>136</v>
      </c>
      <c r="L9" s="212" t="s">
        <v>137</v>
      </c>
      <c r="M9" s="212" t="s">
        <v>138</v>
      </c>
      <c r="N9" s="237" t="s">
        <v>139</v>
      </c>
      <c r="O9" s="395"/>
      <c r="P9" s="395"/>
    </row>
    <row r="10" spans="1:19" ht="16.5" thickBot="1">
      <c r="A10" s="259" t="s">
        <v>4</v>
      </c>
      <c r="B10" s="260" t="s">
        <v>40</v>
      </c>
      <c r="C10" s="261" t="s">
        <v>140</v>
      </c>
      <c r="D10" s="262" t="s">
        <v>141</v>
      </c>
      <c r="E10" s="263">
        <v>25</v>
      </c>
      <c r="F10" s="264">
        <v>23</v>
      </c>
      <c r="G10" s="265">
        <v>1</v>
      </c>
      <c r="H10" s="266">
        <v>6</v>
      </c>
      <c r="I10" s="266">
        <v>10</v>
      </c>
      <c r="J10" s="264">
        <v>6</v>
      </c>
      <c r="K10" s="225">
        <f>SUM(G10:G10)/SUM($F10:$F10)*100</f>
        <v>4.3478260869565215</v>
      </c>
      <c r="L10" s="225">
        <f>SUM(H10:H10)/SUM($F10:$F10)*100</f>
        <v>26.086956521739129</v>
      </c>
      <c r="M10" s="225">
        <f>SUM(I10:I10)/SUM($F10:$F10)*100</f>
        <v>43.478260869565219</v>
      </c>
      <c r="N10" s="238">
        <f>SUM(J10:J10)/SUM($F10:$F10)*100</f>
        <v>26.086956521739129</v>
      </c>
      <c r="O10" s="273">
        <v>95.7</v>
      </c>
      <c r="P10" s="273">
        <v>69.599999999999994</v>
      </c>
    </row>
    <row r="11" spans="1:19" ht="16.5" thickBot="1">
      <c r="A11" s="345" t="s">
        <v>5</v>
      </c>
      <c r="B11" s="227" t="s">
        <v>40</v>
      </c>
      <c r="C11" s="228" t="s">
        <v>140</v>
      </c>
      <c r="D11" s="229" t="s">
        <v>66</v>
      </c>
      <c r="E11" s="213">
        <v>24</v>
      </c>
      <c r="F11" s="214">
        <v>20</v>
      </c>
      <c r="G11" s="216">
        <v>0</v>
      </c>
      <c r="H11" s="215">
        <v>2</v>
      </c>
      <c r="I11" s="215">
        <v>13</v>
      </c>
      <c r="J11" s="214">
        <v>5</v>
      </c>
      <c r="K11" s="347">
        <f>SUM(G11:G13)/SUM($F11:$F13)*100</f>
        <v>2.9411764705882351</v>
      </c>
      <c r="L11" s="347">
        <f>SUM(H11:H13)/SUM($F11:$F13)*100</f>
        <v>25</v>
      </c>
      <c r="M11" s="347">
        <f>SUM(I11:I13)/SUM($F11:$F13)*100</f>
        <v>48.529411764705884</v>
      </c>
      <c r="N11" s="396">
        <f>SUM(J11:J13)/SUM($F11:$F13)*100</f>
        <v>23.52941176470588</v>
      </c>
      <c r="O11" s="274">
        <v>100</v>
      </c>
      <c r="P11" s="274">
        <v>90</v>
      </c>
    </row>
    <row r="12" spans="1:19" ht="16.5" thickBot="1">
      <c r="A12" s="348"/>
      <c r="B12" s="231" t="s">
        <v>43</v>
      </c>
      <c r="C12" s="232" t="s">
        <v>140</v>
      </c>
      <c r="D12" s="233" t="s">
        <v>66</v>
      </c>
      <c r="E12" s="217">
        <v>26</v>
      </c>
      <c r="F12" s="218">
        <v>24</v>
      </c>
      <c r="G12" s="220">
        <v>0</v>
      </c>
      <c r="H12" s="219">
        <v>2</v>
      </c>
      <c r="I12" s="219">
        <v>14</v>
      </c>
      <c r="J12" s="218">
        <v>8</v>
      </c>
      <c r="K12" s="347"/>
      <c r="L12" s="347"/>
      <c r="M12" s="347"/>
      <c r="N12" s="396"/>
      <c r="O12" s="275">
        <v>100</v>
      </c>
      <c r="P12" s="275">
        <v>91.7</v>
      </c>
    </row>
    <row r="13" spans="1:19" ht="16.5" thickBot="1">
      <c r="A13" s="346"/>
      <c r="B13" s="234" t="s">
        <v>46</v>
      </c>
      <c r="C13" s="235" t="s">
        <v>140</v>
      </c>
      <c r="D13" s="236" t="s">
        <v>67</v>
      </c>
      <c r="E13" s="221">
        <v>25</v>
      </c>
      <c r="F13" s="222">
        <v>24</v>
      </c>
      <c r="G13" s="224">
        <v>2</v>
      </c>
      <c r="H13" s="223">
        <v>13</v>
      </c>
      <c r="I13" s="223">
        <v>6</v>
      </c>
      <c r="J13" s="222">
        <v>3</v>
      </c>
      <c r="K13" s="347"/>
      <c r="L13" s="347"/>
      <c r="M13" s="347"/>
      <c r="N13" s="396"/>
      <c r="O13" s="276">
        <v>91.7</v>
      </c>
      <c r="P13" s="276">
        <v>37.5</v>
      </c>
    </row>
    <row r="14" spans="1:19" ht="16.5" thickBot="1">
      <c r="A14" s="345" t="s">
        <v>6</v>
      </c>
      <c r="B14" s="227" t="s">
        <v>40</v>
      </c>
      <c r="C14" s="228" t="s">
        <v>140</v>
      </c>
      <c r="D14" s="229" t="s">
        <v>49</v>
      </c>
      <c r="E14" s="213">
        <v>28</v>
      </c>
      <c r="F14" s="214">
        <v>27</v>
      </c>
      <c r="G14" s="216">
        <v>0</v>
      </c>
      <c r="H14" s="215">
        <v>17</v>
      </c>
      <c r="I14" s="215">
        <v>6</v>
      </c>
      <c r="J14" s="214">
        <v>4</v>
      </c>
      <c r="K14" s="347">
        <f>SUM(G14:G15)/SUM($F14:$F15)*100</f>
        <v>4.2553191489361701</v>
      </c>
      <c r="L14" s="347">
        <f>SUM(H14:H15)/SUM($F14:$F15)*100</f>
        <v>61.702127659574465</v>
      </c>
      <c r="M14" s="347">
        <f>SUM(I14:I15)/SUM($F14:$F15)*100</f>
        <v>23.404255319148938</v>
      </c>
      <c r="N14" s="396">
        <f>SUM(J14:J15)/SUM($F14:$F15)*100</f>
        <v>10.638297872340425</v>
      </c>
      <c r="O14" s="274">
        <v>100</v>
      </c>
      <c r="P14" s="274">
        <v>37</v>
      </c>
    </row>
    <row r="15" spans="1:19" ht="16.5" thickBot="1">
      <c r="A15" s="346"/>
      <c r="B15" s="234" t="s">
        <v>43</v>
      </c>
      <c r="C15" s="235" t="s">
        <v>140</v>
      </c>
      <c r="D15" s="236" t="s">
        <v>49</v>
      </c>
      <c r="E15" s="221">
        <v>25</v>
      </c>
      <c r="F15" s="222">
        <v>20</v>
      </c>
      <c r="G15" s="224">
        <v>2</v>
      </c>
      <c r="H15" s="223">
        <v>12</v>
      </c>
      <c r="I15" s="223">
        <v>5</v>
      </c>
      <c r="J15" s="222">
        <v>1</v>
      </c>
      <c r="K15" s="347"/>
      <c r="L15" s="347"/>
      <c r="M15" s="347"/>
      <c r="N15" s="396"/>
      <c r="O15" s="276">
        <v>90</v>
      </c>
      <c r="P15" s="276">
        <v>30</v>
      </c>
    </row>
    <row r="16" spans="1:19" ht="16.5" thickBot="1">
      <c r="A16" s="345" t="s">
        <v>7</v>
      </c>
      <c r="B16" s="227" t="s">
        <v>40</v>
      </c>
      <c r="C16" s="228" t="s">
        <v>140</v>
      </c>
      <c r="D16" s="229" t="s">
        <v>72</v>
      </c>
      <c r="E16" s="213">
        <v>23</v>
      </c>
      <c r="F16" s="214">
        <v>21</v>
      </c>
      <c r="G16" s="216">
        <v>3</v>
      </c>
      <c r="H16" s="215">
        <v>14</v>
      </c>
      <c r="I16" s="215">
        <v>3</v>
      </c>
      <c r="J16" s="214">
        <v>1</v>
      </c>
      <c r="K16" s="347">
        <f>SUM(G16:G17)/SUM($F16:$F17)*100</f>
        <v>9.3023255813953494</v>
      </c>
      <c r="L16" s="347">
        <f>SUM(H16:H17)/SUM($F16:$F17)*100</f>
        <v>58.139534883720934</v>
      </c>
      <c r="M16" s="347">
        <f>SUM(I16:I17)/SUM($F16:$F17)*100</f>
        <v>23.255813953488371</v>
      </c>
      <c r="N16" s="396">
        <f>SUM(J16:J17)/SUM($F16:$F17)*100</f>
        <v>9.3023255813953494</v>
      </c>
      <c r="O16" s="274">
        <v>85.7</v>
      </c>
      <c r="P16" s="274">
        <v>19</v>
      </c>
    </row>
    <row r="17" spans="1:16" ht="16.5" thickBot="1">
      <c r="A17" s="346"/>
      <c r="B17" s="234" t="s">
        <v>43</v>
      </c>
      <c r="C17" s="235" t="s">
        <v>140</v>
      </c>
      <c r="D17" s="236" t="s">
        <v>142</v>
      </c>
      <c r="E17" s="221">
        <v>24</v>
      </c>
      <c r="F17" s="222">
        <v>22</v>
      </c>
      <c r="G17" s="224">
        <v>1</v>
      </c>
      <c r="H17" s="223">
        <v>11</v>
      </c>
      <c r="I17" s="223">
        <v>7</v>
      </c>
      <c r="J17" s="222">
        <v>3</v>
      </c>
      <c r="K17" s="347"/>
      <c r="L17" s="347"/>
      <c r="M17" s="347"/>
      <c r="N17" s="396"/>
      <c r="O17" s="276">
        <v>95.5</v>
      </c>
      <c r="P17" s="276">
        <v>45.5</v>
      </c>
    </row>
    <row r="18" spans="1:16" ht="16.5" thickBot="1">
      <c r="A18" s="345" t="s">
        <v>143</v>
      </c>
      <c r="B18" s="227" t="s">
        <v>40</v>
      </c>
      <c r="C18" s="228" t="s">
        <v>144</v>
      </c>
      <c r="D18" s="229" t="s">
        <v>44</v>
      </c>
      <c r="E18" s="213">
        <v>21</v>
      </c>
      <c r="F18" s="214">
        <v>18</v>
      </c>
      <c r="G18" s="216">
        <v>0</v>
      </c>
      <c r="H18" s="215">
        <v>2</v>
      </c>
      <c r="I18" s="215">
        <v>9</v>
      </c>
      <c r="J18" s="214">
        <v>7</v>
      </c>
      <c r="K18" s="347">
        <f>SUM(G18:G20)/SUM($F18:$F20)*100</f>
        <v>1.5873015873015872</v>
      </c>
      <c r="L18" s="347">
        <f>SUM(H18:H20)/SUM($F18:$F20)*100</f>
        <v>20.634920634920633</v>
      </c>
      <c r="M18" s="347">
        <f>SUM(I18:I20)/SUM($F18:$F20)*100</f>
        <v>46.031746031746032</v>
      </c>
      <c r="N18" s="396">
        <f>SUM(J18:J20)/SUM($F18:$F20)*100</f>
        <v>31.746031746031743</v>
      </c>
      <c r="O18" s="274">
        <v>100</v>
      </c>
      <c r="P18" s="274">
        <v>88.9</v>
      </c>
    </row>
    <row r="19" spans="1:16" ht="16.5" thickBot="1">
      <c r="A19" s="348"/>
      <c r="B19" s="231" t="s">
        <v>43</v>
      </c>
      <c r="C19" s="232" t="s">
        <v>144</v>
      </c>
      <c r="D19" s="233" t="s">
        <v>45</v>
      </c>
      <c r="E19" s="217">
        <v>29</v>
      </c>
      <c r="F19" s="218">
        <v>28</v>
      </c>
      <c r="G19" s="220">
        <v>1</v>
      </c>
      <c r="H19" s="219">
        <v>3</v>
      </c>
      <c r="I19" s="219">
        <v>14</v>
      </c>
      <c r="J19" s="218">
        <v>10</v>
      </c>
      <c r="K19" s="347"/>
      <c r="L19" s="347"/>
      <c r="M19" s="347"/>
      <c r="N19" s="396"/>
      <c r="O19" s="275">
        <v>96.4</v>
      </c>
      <c r="P19" s="275">
        <v>85.7</v>
      </c>
    </row>
    <row r="20" spans="1:16" ht="16.5" thickBot="1">
      <c r="A20" s="346"/>
      <c r="B20" s="234" t="s">
        <v>46</v>
      </c>
      <c r="C20" s="235" t="s">
        <v>144</v>
      </c>
      <c r="D20" s="236" t="s">
        <v>45</v>
      </c>
      <c r="E20" s="221">
        <v>20</v>
      </c>
      <c r="F20" s="222">
        <v>17</v>
      </c>
      <c r="G20" s="224">
        <v>0</v>
      </c>
      <c r="H20" s="223">
        <v>8</v>
      </c>
      <c r="I20" s="223">
        <v>6</v>
      </c>
      <c r="J20" s="222">
        <v>3</v>
      </c>
      <c r="K20" s="347"/>
      <c r="L20" s="347"/>
      <c r="M20" s="347"/>
      <c r="N20" s="396"/>
      <c r="O20" s="276">
        <v>100</v>
      </c>
      <c r="P20" s="276">
        <v>52.9</v>
      </c>
    </row>
    <row r="21" spans="1:16" ht="16.5" thickBot="1">
      <c r="A21" s="345" t="s">
        <v>8</v>
      </c>
      <c r="B21" s="227" t="s">
        <v>40</v>
      </c>
      <c r="C21" s="228" t="s">
        <v>140</v>
      </c>
      <c r="D21" s="229" t="s">
        <v>70</v>
      </c>
      <c r="E21" s="213">
        <v>20</v>
      </c>
      <c r="F21" s="214">
        <v>19</v>
      </c>
      <c r="G21" s="216">
        <v>0</v>
      </c>
      <c r="H21" s="215">
        <v>11</v>
      </c>
      <c r="I21" s="215">
        <v>4</v>
      </c>
      <c r="J21" s="214">
        <v>4</v>
      </c>
      <c r="K21" s="347">
        <f>SUM(G21:G23)/SUM($F21:$F23)*100</f>
        <v>1.5384615384615385</v>
      </c>
      <c r="L21" s="347">
        <f>SUM(H21:H23)/SUM($F21:$F23)*100</f>
        <v>41.53846153846154</v>
      </c>
      <c r="M21" s="347">
        <f>SUM(I21:I23)/SUM($F21:$F23)*100</f>
        <v>33.846153846153847</v>
      </c>
      <c r="N21" s="396">
        <f>SUM(J21:J23)/SUM($F21:$F23)*100</f>
        <v>23.076923076923077</v>
      </c>
      <c r="O21" s="274">
        <v>100</v>
      </c>
      <c r="P21" s="274">
        <v>42.1</v>
      </c>
    </row>
    <row r="22" spans="1:16" ht="16.5" thickBot="1">
      <c r="A22" s="348"/>
      <c r="B22" s="231" t="s">
        <v>43</v>
      </c>
      <c r="C22" s="232" t="s">
        <v>140</v>
      </c>
      <c r="D22" s="233" t="s">
        <v>71</v>
      </c>
      <c r="E22" s="217">
        <v>25</v>
      </c>
      <c r="F22" s="218">
        <v>23</v>
      </c>
      <c r="G22" s="220">
        <v>1</v>
      </c>
      <c r="H22" s="219">
        <v>10</v>
      </c>
      <c r="I22" s="219">
        <v>6</v>
      </c>
      <c r="J22" s="218">
        <v>6</v>
      </c>
      <c r="K22" s="347"/>
      <c r="L22" s="347"/>
      <c r="M22" s="347"/>
      <c r="N22" s="396"/>
      <c r="O22" s="275">
        <v>95.7</v>
      </c>
      <c r="P22" s="275">
        <v>52.2</v>
      </c>
    </row>
    <row r="23" spans="1:16" ht="16.5" thickBot="1">
      <c r="A23" s="346"/>
      <c r="B23" s="234" t="s">
        <v>46</v>
      </c>
      <c r="C23" s="235" t="s">
        <v>140</v>
      </c>
      <c r="D23" s="236" t="s">
        <v>71</v>
      </c>
      <c r="E23" s="221">
        <v>24</v>
      </c>
      <c r="F23" s="222">
        <v>23</v>
      </c>
      <c r="G23" s="224">
        <v>0</v>
      </c>
      <c r="H23" s="223">
        <v>6</v>
      </c>
      <c r="I23" s="223">
        <v>12</v>
      </c>
      <c r="J23" s="222">
        <v>5</v>
      </c>
      <c r="K23" s="347"/>
      <c r="L23" s="347"/>
      <c r="M23" s="347"/>
      <c r="N23" s="396"/>
      <c r="O23" s="276">
        <v>100</v>
      </c>
      <c r="P23" s="276">
        <v>73.900000000000006</v>
      </c>
    </row>
    <row r="24" spans="1:16" ht="16.5" thickBot="1">
      <c r="A24" s="345" t="s">
        <v>9</v>
      </c>
      <c r="B24" s="227" t="s">
        <v>40</v>
      </c>
      <c r="C24" s="228" t="s">
        <v>140</v>
      </c>
      <c r="D24" s="229" t="s">
        <v>63</v>
      </c>
      <c r="E24" s="213">
        <v>23</v>
      </c>
      <c r="F24" s="214">
        <v>23</v>
      </c>
      <c r="G24" s="216">
        <v>0</v>
      </c>
      <c r="H24" s="215">
        <v>7</v>
      </c>
      <c r="I24" s="215">
        <v>12</v>
      </c>
      <c r="J24" s="214">
        <v>4</v>
      </c>
      <c r="K24" s="347">
        <f>SUM(G24:G26)/SUM($F24:$F26)*100</f>
        <v>4.838709677419355</v>
      </c>
      <c r="L24" s="347">
        <f>SUM(H24:H26)/SUM($F24:$F26)*100</f>
        <v>29.032258064516132</v>
      </c>
      <c r="M24" s="347">
        <f>SUM(I24:I26)/SUM($F24:$F26)*100</f>
        <v>51.612903225806448</v>
      </c>
      <c r="N24" s="396">
        <f>SUM(J24:J26)/SUM($F24:$F26)*100</f>
        <v>14.516129032258066</v>
      </c>
      <c r="O24" s="274">
        <v>100</v>
      </c>
      <c r="P24" s="274">
        <v>69.599999999999994</v>
      </c>
    </row>
    <row r="25" spans="1:16" ht="16.5" thickBot="1">
      <c r="A25" s="348"/>
      <c r="B25" s="231" t="s">
        <v>43</v>
      </c>
      <c r="C25" s="232" t="s">
        <v>140</v>
      </c>
      <c r="D25" s="233" t="s">
        <v>64</v>
      </c>
      <c r="E25" s="217">
        <v>23</v>
      </c>
      <c r="F25" s="218">
        <v>22</v>
      </c>
      <c r="G25" s="220">
        <v>2</v>
      </c>
      <c r="H25" s="219">
        <v>5</v>
      </c>
      <c r="I25" s="219">
        <v>10</v>
      </c>
      <c r="J25" s="218">
        <v>5</v>
      </c>
      <c r="K25" s="347"/>
      <c r="L25" s="347"/>
      <c r="M25" s="347"/>
      <c r="N25" s="396"/>
      <c r="O25" s="275">
        <v>90.9</v>
      </c>
      <c r="P25" s="275">
        <v>68.2</v>
      </c>
    </row>
    <row r="26" spans="1:16" ht="16.5" thickBot="1">
      <c r="A26" s="346"/>
      <c r="B26" s="234" t="s">
        <v>46</v>
      </c>
      <c r="C26" s="235" t="s">
        <v>140</v>
      </c>
      <c r="D26" s="236" t="s">
        <v>65</v>
      </c>
      <c r="E26" s="221">
        <v>23</v>
      </c>
      <c r="F26" s="222">
        <v>17</v>
      </c>
      <c r="G26" s="224">
        <v>1</v>
      </c>
      <c r="H26" s="223">
        <v>6</v>
      </c>
      <c r="I26" s="223">
        <v>10</v>
      </c>
      <c r="J26" s="222">
        <v>0</v>
      </c>
      <c r="K26" s="347"/>
      <c r="L26" s="347"/>
      <c r="M26" s="347"/>
      <c r="N26" s="396"/>
      <c r="O26" s="276">
        <v>94.1</v>
      </c>
      <c r="P26" s="276">
        <v>58.8</v>
      </c>
    </row>
    <row r="27" spans="1:16" ht="16.5" thickBot="1">
      <c r="A27" s="259" t="s">
        <v>10</v>
      </c>
      <c r="B27" s="260" t="s">
        <v>40</v>
      </c>
      <c r="C27" s="261" t="s">
        <v>140</v>
      </c>
      <c r="D27" s="262" t="s">
        <v>56</v>
      </c>
      <c r="E27" s="263">
        <v>22</v>
      </c>
      <c r="F27" s="264">
        <v>20</v>
      </c>
      <c r="G27" s="265">
        <v>2</v>
      </c>
      <c r="H27" s="266">
        <v>9</v>
      </c>
      <c r="I27" s="266">
        <v>7</v>
      </c>
      <c r="J27" s="264">
        <v>2</v>
      </c>
      <c r="K27" s="225">
        <f t="shared" ref="K27:N29" si="2">SUM(G27:G27)/SUM($F27:$F27)*100</f>
        <v>10</v>
      </c>
      <c r="L27" s="225">
        <f t="shared" si="2"/>
        <v>45</v>
      </c>
      <c r="M27" s="225">
        <f t="shared" si="2"/>
        <v>35</v>
      </c>
      <c r="N27" s="225">
        <f t="shared" si="2"/>
        <v>10</v>
      </c>
      <c r="O27" s="273">
        <v>90</v>
      </c>
      <c r="P27" s="273">
        <v>45</v>
      </c>
    </row>
    <row r="28" spans="1:16" ht="16.5" thickBot="1">
      <c r="A28" s="249" t="s">
        <v>11</v>
      </c>
      <c r="B28" s="250" t="s">
        <v>40</v>
      </c>
      <c r="C28" s="251" t="s">
        <v>140</v>
      </c>
      <c r="D28" s="252" t="s">
        <v>68</v>
      </c>
      <c r="E28" s="253">
        <v>18</v>
      </c>
      <c r="F28" s="254">
        <v>17</v>
      </c>
      <c r="G28" s="255">
        <v>1</v>
      </c>
      <c r="H28" s="256">
        <v>6</v>
      </c>
      <c r="I28" s="256">
        <v>8</v>
      </c>
      <c r="J28" s="254">
        <v>2</v>
      </c>
      <c r="K28" s="257">
        <f t="shared" si="2"/>
        <v>5.8823529411764701</v>
      </c>
      <c r="L28" s="257">
        <f t="shared" si="2"/>
        <v>35.294117647058826</v>
      </c>
      <c r="M28" s="257">
        <f t="shared" si="2"/>
        <v>47.058823529411761</v>
      </c>
      <c r="N28" s="258">
        <f t="shared" si="2"/>
        <v>11.76470588235294</v>
      </c>
      <c r="O28" s="277">
        <v>94.1</v>
      </c>
      <c r="P28" s="277">
        <v>58.8</v>
      </c>
    </row>
    <row r="29" spans="1:16" ht="16.5" thickBot="1">
      <c r="A29" s="239" t="s">
        <v>12</v>
      </c>
      <c r="B29" s="240" t="s">
        <v>40</v>
      </c>
      <c r="C29" s="241" t="s">
        <v>140</v>
      </c>
      <c r="D29" s="242" t="s">
        <v>81</v>
      </c>
      <c r="E29" s="243">
        <v>23</v>
      </c>
      <c r="F29" s="244">
        <v>14</v>
      </c>
      <c r="G29" s="245">
        <v>1</v>
      </c>
      <c r="H29" s="246">
        <v>9</v>
      </c>
      <c r="I29" s="246">
        <v>4</v>
      </c>
      <c r="J29" s="244">
        <v>0</v>
      </c>
      <c r="K29" s="247">
        <f t="shared" si="2"/>
        <v>7.1428571428571423</v>
      </c>
      <c r="L29" s="247">
        <f t="shared" si="2"/>
        <v>64.285714285714292</v>
      </c>
      <c r="M29" s="247">
        <f t="shared" si="2"/>
        <v>28.571428571428569</v>
      </c>
      <c r="N29" s="248">
        <f t="shared" si="2"/>
        <v>0</v>
      </c>
      <c r="O29" s="278">
        <v>92.9</v>
      </c>
      <c r="P29" s="278">
        <v>28.6</v>
      </c>
    </row>
    <row r="30" spans="1:16" ht="16.5" thickBot="1">
      <c r="A30" s="345" t="s">
        <v>13</v>
      </c>
      <c r="B30" s="227" t="s">
        <v>40</v>
      </c>
      <c r="C30" s="228" t="s">
        <v>140</v>
      </c>
      <c r="D30" s="229" t="s">
        <v>145</v>
      </c>
      <c r="E30" s="213">
        <v>25</v>
      </c>
      <c r="F30" s="214">
        <v>21</v>
      </c>
      <c r="G30" s="216">
        <v>0</v>
      </c>
      <c r="H30" s="215">
        <v>7</v>
      </c>
      <c r="I30" s="215">
        <v>9</v>
      </c>
      <c r="J30" s="214">
        <v>5</v>
      </c>
      <c r="K30" s="347">
        <f>SUM(G30:G31)/SUM($F30:$F31)*100</f>
        <v>4.8780487804878048</v>
      </c>
      <c r="L30" s="347">
        <f>SUM(H30:H31)/SUM($F30:$F31)*100</f>
        <v>46.341463414634148</v>
      </c>
      <c r="M30" s="347">
        <f>SUM(I30:I31)/SUM($F30:$F31)*100</f>
        <v>36.585365853658537</v>
      </c>
      <c r="N30" s="396">
        <f>SUM(J30:J31)/SUM($F30:$F31)*100</f>
        <v>12.195121951219512</v>
      </c>
      <c r="O30" s="274">
        <v>100</v>
      </c>
      <c r="P30" s="274">
        <v>66.7</v>
      </c>
    </row>
    <row r="31" spans="1:16" ht="16.5" thickBot="1">
      <c r="A31" s="346"/>
      <c r="B31" s="234" t="s">
        <v>43</v>
      </c>
      <c r="C31" s="235" t="s">
        <v>140</v>
      </c>
      <c r="D31" s="236" t="s">
        <v>146</v>
      </c>
      <c r="E31" s="221">
        <v>23</v>
      </c>
      <c r="F31" s="222">
        <v>20</v>
      </c>
      <c r="G31" s="224">
        <v>2</v>
      </c>
      <c r="H31" s="223">
        <v>12</v>
      </c>
      <c r="I31" s="223">
        <v>6</v>
      </c>
      <c r="J31" s="222">
        <v>0</v>
      </c>
      <c r="K31" s="347"/>
      <c r="L31" s="347"/>
      <c r="M31" s="347"/>
      <c r="N31" s="396"/>
      <c r="O31" s="276">
        <v>90</v>
      </c>
      <c r="P31" s="276">
        <v>30</v>
      </c>
    </row>
    <row r="32" spans="1:16" ht="16.5" thickBot="1">
      <c r="A32" s="249" t="s">
        <v>14</v>
      </c>
      <c r="B32" s="250" t="s">
        <v>40</v>
      </c>
      <c r="C32" s="251" t="s">
        <v>140</v>
      </c>
      <c r="D32" s="252" t="s">
        <v>39</v>
      </c>
      <c r="E32" s="253">
        <v>23</v>
      </c>
      <c r="F32" s="254">
        <v>20</v>
      </c>
      <c r="G32" s="255">
        <v>4</v>
      </c>
      <c r="H32" s="256">
        <v>9</v>
      </c>
      <c r="I32" s="256">
        <v>7</v>
      </c>
      <c r="J32" s="254">
        <v>0</v>
      </c>
      <c r="K32" s="257">
        <f t="shared" ref="K32:N38" si="3">SUM(G32:G32)/SUM($F32:$F32)*100</f>
        <v>20</v>
      </c>
      <c r="L32" s="257">
        <f t="shared" si="3"/>
        <v>45</v>
      </c>
      <c r="M32" s="257">
        <f t="shared" si="3"/>
        <v>35</v>
      </c>
      <c r="N32" s="258">
        <f t="shared" si="3"/>
        <v>0</v>
      </c>
      <c r="O32" s="277">
        <v>80</v>
      </c>
      <c r="P32" s="277">
        <v>35</v>
      </c>
    </row>
    <row r="33" spans="1:16" ht="16.5" thickBot="1">
      <c r="A33" s="226" t="s">
        <v>15</v>
      </c>
      <c r="B33" s="227" t="s">
        <v>40</v>
      </c>
      <c r="C33" s="228" t="s">
        <v>140</v>
      </c>
      <c r="D33" s="229" t="s">
        <v>37</v>
      </c>
      <c r="E33" s="213">
        <v>26</v>
      </c>
      <c r="F33" s="214">
        <v>26</v>
      </c>
      <c r="G33" s="216">
        <v>4</v>
      </c>
      <c r="H33" s="215">
        <v>11</v>
      </c>
      <c r="I33" s="215">
        <v>6</v>
      </c>
      <c r="J33" s="214">
        <v>5</v>
      </c>
      <c r="K33" s="225">
        <f t="shared" si="3"/>
        <v>15.384615384615385</v>
      </c>
      <c r="L33" s="225">
        <f t="shared" si="3"/>
        <v>42.307692307692307</v>
      </c>
      <c r="M33" s="225">
        <f t="shared" si="3"/>
        <v>23.076923076923077</v>
      </c>
      <c r="N33" s="238">
        <f t="shared" si="3"/>
        <v>19.230769230769234</v>
      </c>
      <c r="O33" s="275">
        <v>84.6</v>
      </c>
      <c r="P33" s="275">
        <v>42.3</v>
      </c>
    </row>
    <row r="34" spans="1:16" ht="16.5" thickBot="1">
      <c r="A34" s="226" t="s">
        <v>16</v>
      </c>
      <c r="B34" s="227" t="s">
        <v>40</v>
      </c>
      <c r="C34" s="228" t="s">
        <v>140</v>
      </c>
      <c r="D34" s="229" t="s">
        <v>147</v>
      </c>
      <c r="E34" s="217">
        <v>20</v>
      </c>
      <c r="F34" s="218">
        <v>19</v>
      </c>
      <c r="G34" s="220">
        <v>1</v>
      </c>
      <c r="H34" s="219">
        <v>7</v>
      </c>
      <c r="I34" s="219">
        <v>6</v>
      </c>
      <c r="J34" s="218">
        <v>5</v>
      </c>
      <c r="K34" s="225">
        <f t="shared" si="3"/>
        <v>5.2631578947368416</v>
      </c>
      <c r="L34" s="225">
        <f t="shared" si="3"/>
        <v>36.84210526315789</v>
      </c>
      <c r="M34" s="225">
        <f t="shared" si="3"/>
        <v>31.578947368421051</v>
      </c>
      <c r="N34" s="238">
        <f t="shared" si="3"/>
        <v>26.315789473684209</v>
      </c>
      <c r="O34" s="275">
        <v>94.7</v>
      </c>
      <c r="P34" s="275">
        <v>57.9</v>
      </c>
    </row>
    <row r="35" spans="1:16" ht="16.5" thickBot="1">
      <c r="A35" s="226" t="s">
        <v>17</v>
      </c>
      <c r="B35" s="227" t="s">
        <v>40</v>
      </c>
      <c r="C35" s="228" t="s">
        <v>140</v>
      </c>
      <c r="D35" s="229" t="s">
        <v>57</v>
      </c>
      <c r="E35" s="213">
        <v>27</v>
      </c>
      <c r="F35" s="214">
        <v>22</v>
      </c>
      <c r="G35" s="216">
        <v>6</v>
      </c>
      <c r="H35" s="215">
        <v>7</v>
      </c>
      <c r="I35" s="215">
        <v>6</v>
      </c>
      <c r="J35" s="214">
        <v>3</v>
      </c>
      <c r="K35" s="225">
        <f t="shared" si="3"/>
        <v>27.27272727272727</v>
      </c>
      <c r="L35" s="225">
        <f t="shared" si="3"/>
        <v>31.818181818181817</v>
      </c>
      <c r="M35" s="225">
        <f t="shared" si="3"/>
        <v>27.27272727272727</v>
      </c>
      <c r="N35" s="238">
        <f t="shared" si="3"/>
        <v>13.636363636363635</v>
      </c>
      <c r="O35" s="275">
        <v>72.7</v>
      </c>
      <c r="P35" s="275">
        <v>40.9</v>
      </c>
    </row>
    <row r="36" spans="1:16" ht="16.5" thickBot="1">
      <c r="A36" s="226" t="s">
        <v>18</v>
      </c>
      <c r="B36" s="227" t="s">
        <v>40</v>
      </c>
      <c r="C36" s="228" t="s">
        <v>140</v>
      </c>
      <c r="D36" s="229" t="s">
        <v>52</v>
      </c>
      <c r="E36" s="213">
        <v>17</v>
      </c>
      <c r="F36" s="214">
        <v>17</v>
      </c>
      <c r="G36" s="216">
        <v>1</v>
      </c>
      <c r="H36" s="215">
        <v>5</v>
      </c>
      <c r="I36" s="215">
        <v>9</v>
      </c>
      <c r="J36" s="214">
        <v>2</v>
      </c>
      <c r="K36" s="225">
        <f t="shared" si="3"/>
        <v>5.8823529411764701</v>
      </c>
      <c r="L36" s="225">
        <f t="shared" si="3"/>
        <v>29.411764705882355</v>
      </c>
      <c r="M36" s="225">
        <f t="shared" si="3"/>
        <v>52.941176470588239</v>
      </c>
      <c r="N36" s="238">
        <f t="shared" si="3"/>
        <v>11.76470588235294</v>
      </c>
      <c r="O36" s="275">
        <v>94.1</v>
      </c>
      <c r="P36" s="275">
        <v>64.7</v>
      </c>
    </row>
    <row r="37" spans="1:16" ht="16.5" thickBot="1">
      <c r="A37" s="226" t="s">
        <v>19</v>
      </c>
      <c r="B37" s="227" t="s">
        <v>40</v>
      </c>
      <c r="C37" s="228" t="s">
        <v>140</v>
      </c>
      <c r="D37" s="229" t="s">
        <v>148</v>
      </c>
      <c r="E37" s="213">
        <v>10</v>
      </c>
      <c r="F37" s="214">
        <v>7</v>
      </c>
      <c r="G37" s="216">
        <v>1</v>
      </c>
      <c r="H37" s="215">
        <v>5</v>
      </c>
      <c r="I37" s="215">
        <v>1</v>
      </c>
      <c r="J37" s="214">
        <v>0</v>
      </c>
      <c r="K37" s="225">
        <f t="shared" si="3"/>
        <v>14.285714285714285</v>
      </c>
      <c r="L37" s="225">
        <f t="shared" si="3"/>
        <v>71.428571428571431</v>
      </c>
      <c r="M37" s="225">
        <f t="shared" si="3"/>
        <v>14.285714285714285</v>
      </c>
      <c r="N37" s="238">
        <f t="shared" si="3"/>
        <v>0</v>
      </c>
      <c r="O37" s="275">
        <v>85.7</v>
      </c>
      <c r="P37" s="275">
        <v>14.3</v>
      </c>
    </row>
    <row r="38" spans="1:16" ht="16.5" thickBot="1">
      <c r="A38" s="239" t="s">
        <v>20</v>
      </c>
      <c r="B38" s="240" t="s">
        <v>40</v>
      </c>
      <c r="C38" s="241" t="s">
        <v>140</v>
      </c>
      <c r="D38" s="242" t="s">
        <v>74</v>
      </c>
      <c r="E38" s="243">
        <v>10</v>
      </c>
      <c r="F38" s="244">
        <v>9</v>
      </c>
      <c r="G38" s="245">
        <v>0</v>
      </c>
      <c r="H38" s="246">
        <v>6</v>
      </c>
      <c r="I38" s="246">
        <v>2</v>
      </c>
      <c r="J38" s="244">
        <v>1</v>
      </c>
      <c r="K38" s="247">
        <f t="shared" si="3"/>
        <v>0</v>
      </c>
      <c r="L38" s="247">
        <f t="shared" si="3"/>
        <v>66.666666666666657</v>
      </c>
      <c r="M38" s="247">
        <f t="shared" si="3"/>
        <v>22.222222222222221</v>
      </c>
      <c r="N38" s="248">
        <f t="shared" si="3"/>
        <v>11.111111111111111</v>
      </c>
      <c r="O38" s="278">
        <v>100</v>
      </c>
      <c r="P38" s="278">
        <v>33.299999999999997</v>
      </c>
    </row>
    <row r="39" spans="1:16" ht="16.5" thickBot="1">
      <c r="A39" s="345" t="s">
        <v>21</v>
      </c>
      <c r="B39" s="227" t="s">
        <v>40</v>
      </c>
      <c r="C39" s="228" t="s">
        <v>140</v>
      </c>
      <c r="D39" s="229" t="s">
        <v>149</v>
      </c>
      <c r="E39" s="213">
        <v>20</v>
      </c>
      <c r="F39" s="214">
        <v>20</v>
      </c>
      <c r="G39" s="216">
        <v>0</v>
      </c>
      <c r="H39" s="215">
        <v>3</v>
      </c>
      <c r="I39" s="215">
        <v>12</v>
      </c>
      <c r="J39" s="214">
        <v>5</v>
      </c>
      <c r="K39" s="347">
        <f>SUM(G39:G41)/SUM($F39:$F41)*100</f>
        <v>0</v>
      </c>
      <c r="L39" s="347">
        <f>SUM(H39:H41)/SUM($F39:$F41)*100</f>
        <v>31.147540983606557</v>
      </c>
      <c r="M39" s="347">
        <f>SUM(I39:I41)/SUM($F39:$F41)*100</f>
        <v>42.622950819672127</v>
      </c>
      <c r="N39" s="396">
        <f>SUM(J39:J41)/SUM($F39:$F41)*100</f>
        <v>26.229508196721312</v>
      </c>
      <c r="O39" s="274">
        <v>100</v>
      </c>
      <c r="P39" s="274">
        <v>85</v>
      </c>
    </row>
    <row r="40" spans="1:16" ht="16.5" thickBot="1">
      <c r="A40" s="348"/>
      <c r="B40" s="231" t="s">
        <v>43</v>
      </c>
      <c r="C40" s="232" t="s">
        <v>140</v>
      </c>
      <c r="D40" s="233" t="s">
        <v>150</v>
      </c>
      <c r="E40" s="217">
        <v>24</v>
      </c>
      <c r="F40" s="218">
        <v>22</v>
      </c>
      <c r="G40" s="220">
        <v>0</v>
      </c>
      <c r="H40" s="219">
        <v>8</v>
      </c>
      <c r="I40" s="219">
        <v>8</v>
      </c>
      <c r="J40" s="218">
        <v>6</v>
      </c>
      <c r="K40" s="347"/>
      <c r="L40" s="347"/>
      <c r="M40" s="347"/>
      <c r="N40" s="396"/>
      <c r="O40" s="275">
        <v>100</v>
      </c>
      <c r="P40" s="275">
        <v>63.6</v>
      </c>
    </row>
    <row r="41" spans="1:16" ht="16.5" thickBot="1">
      <c r="A41" s="346"/>
      <c r="B41" s="234" t="s">
        <v>46</v>
      </c>
      <c r="C41" s="235" t="s">
        <v>140</v>
      </c>
      <c r="D41" s="236" t="s">
        <v>151</v>
      </c>
      <c r="E41" s="221">
        <v>22</v>
      </c>
      <c r="F41" s="222">
        <v>19</v>
      </c>
      <c r="G41" s="224">
        <v>0</v>
      </c>
      <c r="H41" s="223">
        <v>8</v>
      </c>
      <c r="I41" s="223">
        <v>6</v>
      </c>
      <c r="J41" s="222">
        <v>5</v>
      </c>
      <c r="K41" s="347"/>
      <c r="L41" s="347"/>
      <c r="M41" s="347"/>
      <c r="N41" s="396"/>
      <c r="O41" s="276">
        <v>100</v>
      </c>
      <c r="P41" s="276">
        <v>57.9</v>
      </c>
    </row>
    <row r="42" spans="1:16" ht="16.5" thickBot="1">
      <c r="A42" s="345" t="s">
        <v>22</v>
      </c>
      <c r="B42" s="227" t="s">
        <v>40</v>
      </c>
      <c r="C42" s="228" t="s">
        <v>140</v>
      </c>
      <c r="D42" s="229" t="s">
        <v>50</v>
      </c>
      <c r="E42" s="213">
        <v>13</v>
      </c>
      <c r="F42" s="214">
        <v>9</v>
      </c>
      <c r="G42" s="216">
        <v>0</v>
      </c>
      <c r="H42" s="215">
        <v>4</v>
      </c>
      <c r="I42" s="215">
        <v>4</v>
      </c>
      <c r="J42" s="214">
        <v>1</v>
      </c>
      <c r="K42" s="347">
        <f>SUM(G42:G43)/SUM($F42:$F43)*100</f>
        <v>4.5454545454545459</v>
      </c>
      <c r="L42" s="347">
        <f>SUM(H42:H43)/SUM($F42:$F43)*100</f>
        <v>59.090909090909093</v>
      </c>
      <c r="M42" s="347">
        <f>SUM(I42:I43)/SUM($F42:$F43)*100</f>
        <v>31.818181818181817</v>
      </c>
      <c r="N42" s="396">
        <f>SUM(J42:J43)/SUM($F42:$F43)*100</f>
        <v>4.5454545454545459</v>
      </c>
      <c r="O42" s="274">
        <v>100</v>
      </c>
      <c r="P42" s="274">
        <v>55.6</v>
      </c>
    </row>
    <row r="43" spans="1:16" ht="16.5" thickBot="1">
      <c r="A43" s="346"/>
      <c r="B43" s="234" t="s">
        <v>43</v>
      </c>
      <c r="C43" s="235" t="s">
        <v>140</v>
      </c>
      <c r="D43" s="236" t="s">
        <v>51</v>
      </c>
      <c r="E43" s="221">
        <v>14</v>
      </c>
      <c r="F43" s="222">
        <v>13</v>
      </c>
      <c r="G43" s="224">
        <v>1</v>
      </c>
      <c r="H43" s="223">
        <v>9</v>
      </c>
      <c r="I43" s="223">
        <v>3</v>
      </c>
      <c r="J43" s="222">
        <v>0</v>
      </c>
      <c r="K43" s="347"/>
      <c r="L43" s="347"/>
      <c r="M43" s="347"/>
      <c r="N43" s="396"/>
      <c r="O43" s="276">
        <v>92.3</v>
      </c>
      <c r="P43" s="276">
        <v>23.1</v>
      </c>
    </row>
    <row r="44" spans="1:16" ht="16.5" thickBot="1">
      <c r="A44" s="249" t="s">
        <v>23</v>
      </c>
      <c r="B44" s="250" t="s">
        <v>40</v>
      </c>
      <c r="C44" s="251" t="s">
        <v>140</v>
      </c>
      <c r="D44" s="252" t="s">
        <v>152</v>
      </c>
      <c r="E44" s="253">
        <v>10</v>
      </c>
      <c r="F44" s="254">
        <v>10</v>
      </c>
      <c r="G44" s="255">
        <v>0</v>
      </c>
      <c r="H44" s="256">
        <v>7</v>
      </c>
      <c r="I44" s="256">
        <v>3</v>
      </c>
      <c r="J44" s="254">
        <v>0</v>
      </c>
      <c r="K44" s="257">
        <f t="shared" ref="K44:N47" si="4">SUM(G44:G44)/SUM($F44:$F44)*100</f>
        <v>0</v>
      </c>
      <c r="L44" s="257">
        <f t="shared" si="4"/>
        <v>70</v>
      </c>
      <c r="M44" s="257">
        <f t="shared" si="4"/>
        <v>30</v>
      </c>
      <c r="N44" s="258">
        <f t="shared" si="4"/>
        <v>0</v>
      </c>
      <c r="O44" s="277">
        <v>100</v>
      </c>
      <c r="P44" s="277">
        <v>30</v>
      </c>
    </row>
    <row r="45" spans="1:16" ht="16.5" thickBot="1">
      <c r="A45" s="226" t="s">
        <v>24</v>
      </c>
      <c r="B45" s="227" t="s">
        <v>40</v>
      </c>
      <c r="C45" s="228" t="s">
        <v>140</v>
      </c>
      <c r="D45" s="229" t="s">
        <v>55</v>
      </c>
      <c r="E45" s="213">
        <v>17</v>
      </c>
      <c r="F45" s="214">
        <v>10</v>
      </c>
      <c r="G45" s="216">
        <v>1</v>
      </c>
      <c r="H45" s="215">
        <v>6</v>
      </c>
      <c r="I45" s="215">
        <v>2</v>
      </c>
      <c r="J45" s="214">
        <v>1</v>
      </c>
      <c r="K45" s="225">
        <f t="shared" si="4"/>
        <v>10</v>
      </c>
      <c r="L45" s="225">
        <f t="shared" si="4"/>
        <v>60</v>
      </c>
      <c r="M45" s="225">
        <f t="shared" si="4"/>
        <v>20</v>
      </c>
      <c r="N45" s="238">
        <f t="shared" si="4"/>
        <v>10</v>
      </c>
      <c r="O45" s="275">
        <v>90</v>
      </c>
      <c r="P45" s="275">
        <v>30</v>
      </c>
    </row>
    <row r="46" spans="1:16" ht="16.5" thickBot="1">
      <c r="A46" s="226" t="s">
        <v>25</v>
      </c>
      <c r="B46" s="227" t="s">
        <v>40</v>
      </c>
      <c r="C46" s="228" t="s">
        <v>140</v>
      </c>
      <c r="D46" s="229" t="s">
        <v>75</v>
      </c>
      <c r="E46" s="213">
        <v>29</v>
      </c>
      <c r="F46" s="214">
        <v>29</v>
      </c>
      <c r="G46" s="216">
        <v>0</v>
      </c>
      <c r="H46" s="215">
        <v>23</v>
      </c>
      <c r="I46" s="215">
        <v>5</v>
      </c>
      <c r="J46" s="214">
        <v>1</v>
      </c>
      <c r="K46" s="225">
        <f t="shared" si="4"/>
        <v>0</v>
      </c>
      <c r="L46" s="225">
        <f t="shared" si="4"/>
        <v>79.310344827586206</v>
      </c>
      <c r="M46" s="225">
        <f t="shared" si="4"/>
        <v>17.241379310344829</v>
      </c>
      <c r="N46" s="238">
        <f t="shared" si="4"/>
        <v>3.4482758620689653</v>
      </c>
      <c r="O46" s="275">
        <v>100</v>
      </c>
      <c r="P46" s="275">
        <v>20.7</v>
      </c>
    </row>
    <row r="47" spans="1:16" ht="16.5" thickBot="1">
      <c r="A47" s="239" t="s">
        <v>26</v>
      </c>
      <c r="B47" s="240" t="s">
        <v>40</v>
      </c>
      <c r="C47" s="241" t="s">
        <v>140</v>
      </c>
      <c r="D47" s="242" t="s">
        <v>60</v>
      </c>
      <c r="E47" s="243">
        <v>15</v>
      </c>
      <c r="F47" s="244">
        <v>15</v>
      </c>
      <c r="G47" s="245">
        <v>2</v>
      </c>
      <c r="H47" s="246">
        <v>6</v>
      </c>
      <c r="I47" s="246">
        <v>6</v>
      </c>
      <c r="J47" s="244">
        <v>1</v>
      </c>
      <c r="K47" s="247">
        <f t="shared" si="4"/>
        <v>13.333333333333334</v>
      </c>
      <c r="L47" s="247">
        <f t="shared" si="4"/>
        <v>40</v>
      </c>
      <c r="M47" s="247">
        <f t="shared" si="4"/>
        <v>40</v>
      </c>
      <c r="N47" s="248">
        <f t="shared" si="4"/>
        <v>6.666666666666667</v>
      </c>
      <c r="O47" s="278">
        <v>86.7</v>
      </c>
      <c r="P47" s="278">
        <v>46.7</v>
      </c>
    </row>
    <row r="48" spans="1:16" ht="16.5" thickBot="1">
      <c r="A48" s="345" t="s">
        <v>27</v>
      </c>
      <c r="B48" s="227" t="s">
        <v>40</v>
      </c>
      <c r="C48" s="228" t="s">
        <v>140</v>
      </c>
      <c r="D48" s="229" t="s">
        <v>42</v>
      </c>
      <c r="E48" s="213">
        <v>19</v>
      </c>
      <c r="F48" s="214">
        <v>18</v>
      </c>
      <c r="G48" s="216">
        <v>1</v>
      </c>
      <c r="H48" s="215">
        <v>12</v>
      </c>
      <c r="I48" s="215">
        <v>5</v>
      </c>
      <c r="J48" s="214">
        <v>0</v>
      </c>
      <c r="K48" s="347">
        <f>SUM(G48:G49)/SUM($F48:$F49)*100</f>
        <v>2.5641025641025639</v>
      </c>
      <c r="L48" s="347">
        <f>SUM(H48:H49)/SUM($F48:$F49)*100</f>
        <v>51.282051282051277</v>
      </c>
      <c r="M48" s="347">
        <f>SUM(I48:I49)/SUM($F48:$F49)*100</f>
        <v>30.76923076923077</v>
      </c>
      <c r="N48" s="396">
        <f>SUM(J48:J49)/SUM($F48:$F49)*100</f>
        <v>15.384615384615385</v>
      </c>
      <c r="O48" s="274">
        <v>94.4</v>
      </c>
      <c r="P48" s="274">
        <v>27.8</v>
      </c>
    </row>
    <row r="49" spans="1:16" ht="16.5" thickBot="1">
      <c r="A49" s="346"/>
      <c r="B49" s="234" t="s">
        <v>43</v>
      </c>
      <c r="C49" s="235" t="s">
        <v>140</v>
      </c>
      <c r="D49" s="236" t="s">
        <v>42</v>
      </c>
      <c r="E49" s="221">
        <v>22</v>
      </c>
      <c r="F49" s="222">
        <v>21</v>
      </c>
      <c r="G49" s="224">
        <v>0</v>
      </c>
      <c r="H49" s="223">
        <v>8</v>
      </c>
      <c r="I49" s="223">
        <v>7</v>
      </c>
      <c r="J49" s="222">
        <v>6</v>
      </c>
      <c r="K49" s="347"/>
      <c r="L49" s="347"/>
      <c r="M49" s="347"/>
      <c r="N49" s="396"/>
      <c r="O49" s="276">
        <v>100</v>
      </c>
      <c r="P49" s="276">
        <v>61.9</v>
      </c>
    </row>
    <row r="50" spans="1:16" ht="16.5" thickBot="1">
      <c r="A50" s="249" t="s">
        <v>32</v>
      </c>
      <c r="B50" s="250" t="s">
        <v>40</v>
      </c>
      <c r="C50" s="251" t="s">
        <v>140</v>
      </c>
      <c r="D50" s="252" t="s">
        <v>38</v>
      </c>
      <c r="E50" s="253">
        <v>5</v>
      </c>
      <c r="F50" s="254">
        <v>4</v>
      </c>
      <c r="G50" s="255">
        <v>0</v>
      </c>
      <c r="H50" s="256">
        <v>4</v>
      </c>
      <c r="I50" s="256">
        <v>0</v>
      </c>
      <c r="J50" s="254">
        <v>0</v>
      </c>
      <c r="K50" s="257">
        <f t="shared" ref="K50:N53" si="5">SUM(G50:G50)/SUM($F50:$F50)*100</f>
        <v>0</v>
      </c>
      <c r="L50" s="257">
        <f t="shared" si="5"/>
        <v>100</v>
      </c>
      <c r="M50" s="257">
        <f t="shared" si="5"/>
        <v>0</v>
      </c>
      <c r="N50" s="258">
        <f t="shared" si="5"/>
        <v>0</v>
      </c>
      <c r="O50" s="277">
        <v>100</v>
      </c>
      <c r="P50" s="277">
        <v>0</v>
      </c>
    </row>
    <row r="51" spans="1:16" ht="16.5" thickBot="1">
      <c r="A51" s="226" t="s">
        <v>33</v>
      </c>
      <c r="B51" s="227" t="s">
        <v>40</v>
      </c>
      <c r="C51" s="228" t="s">
        <v>140</v>
      </c>
      <c r="D51" s="229" t="s">
        <v>153</v>
      </c>
      <c r="E51" s="213">
        <v>4</v>
      </c>
      <c r="F51" s="214">
        <v>4</v>
      </c>
      <c r="G51" s="216">
        <v>0</v>
      </c>
      <c r="H51" s="215">
        <v>3</v>
      </c>
      <c r="I51" s="215">
        <v>1</v>
      </c>
      <c r="J51" s="214">
        <v>0</v>
      </c>
      <c r="K51" s="225">
        <f t="shared" si="5"/>
        <v>0</v>
      </c>
      <c r="L51" s="225">
        <f t="shared" si="5"/>
        <v>75</v>
      </c>
      <c r="M51" s="225">
        <f t="shared" si="5"/>
        <v>25</v>
      </c>
      <c r="N51" s="238">
        <f t="shared" si="5"/>
        <v>0</v>
      </c>
      <c r="O51" s="275">
        <v>100</v>
      </c>
      <c r="P51" s="275">
        <v>25</v>
      </c>
    </row>
    <row r="52" spans="1:16" ht="16.5" thickBot="1">
      <c r="A52" s="226" t="s">
        <v>34</v>
      </c>
      <c r="B52" s="227" t="s">
        <v>40</v>
      </c>
      <c r="C52" s="228" t="s">
        <v>140</v>
      </c>
      <c r="D52" s="229" t="s">
        <v>61</v>
      </c>
      <c r="E52" s="213">
        <v>7</v>
      </c>
      <c r="F52" s="214">
        <v>7</v>
      </c>
      <c r="G52" s="216">
        <v>0</v>
      </c>
      <c r="H52" s="215">
        <v>1</v>
      </c>
      <c r="I52" s="215">
        <v>4</v>
      </c>
      <c r="J52" s="214">
        <v>2</v>
      </c>
      <c r="K52" s="225">
        <f t="shared" si="5"/>
        <v>0</v>
      </c>
      <c r="L52" s="225">
        <f t="shared" si="5"/>
        <v>14.285714285714285</v>
      </c>
      <c r="M52" s="225">
        <f t="shared" si="5"/>
        <v>57.142857142857139</v>
      </c>
      <c r="N52" s="238">
        <f t="shared" si="5"/>
        <v>28.571428571428569</v>
      </c>
      <c r="O52" s="275">
        <v>100</v>
      </c>
      <c r="P52" s="275">
        <v>85.7</v>
      </c>
    </row>
    <row r="53" spans="1:16" ht="16.5" thickBot="1">
      <c r="A53" s="239" t="s">
        <v>35</v>
      </c>
      <c r="B53" s="240" t="s">
        <v>40</v>
      </c>
      <c r="C53" s="241" t="s">
        <v>140</v>
      </c>
      <c r="D53" s="242" t="s">
        <v>69</v>
      </c>
      <c r="E53" s="243">
        <v>1</v>
      </c>
      <c r="F53" s="244">
        <v>1</v>
      </c>
      <c r="G53" s="245">
        <v>0</v>
      </c>
      <c r="H53" s="246">
        <v>1</v>
      </c>
      <c r="I53" s="246">
        <v>0</v>
      </c>
      <c r="J53" s="244">
        <v>0</v>
      </c>
      <c r="K53" s="247">
        <f t="shared" si="5"/>
        <v>0</v>
      </c>
      <c r="L53" s="247">
        <f t="shared" si="5"/>
        <v>100</v>
      </c>
      <c r="M53" s="247">
        <f t="shared" si="5"/>
        <v>0</v>
      </c>
      <c r="N53" s="248">
        <f t="shared" si="5"/>
        <v>0</v>
      </c>
      <c r="O53" s="278">
        <v>100</v>
      </c>
      <c r="P53" s="278">
        <v>0</v>
      </c>
    </row>
    <row r="54" spans="1:16" ht="16.5" thickBot="1">
      <c r="A54" s="345" t="s">
        <v>28</v>
      </c>
      <c r="B54" s="227" t="s">
        <v>40</v>
      </c>
      <c r="C54" s="228" t="s">
        <v>140</v>
      </c>
      <c r="D54" s="229" t="s">
        <v>58</v>
      </c>
      <c r="E54" s="213">
        <v>28</v>
      </c>
      <c r="F54" s="214">
        <v>23</v>
      </c>
      <c r="G54" s="216">
        <v>0</v>
      </c>
      <c r="H54" s="215">
        <v>12</v>
      </c>
      <c r="I54" s="215">
        <v>8</v>
      </c>
      <c r="J54" s="214">
        <v>3</v>
      </c>
      <c r="K54" s="347">
        <f>SUM(G54:G55)/SUM($F54:$F55)*100</f>
        <v>4.2553191489361701</v>
      </c>
      <c r="L54" s="347">
        <f>SUM(H54:H55)/SUM($F54:$F55)*100</f>
        <v>48.936170212765958</v>
      </c>
      <c r="M54" s="347">
        <f>SUM(I54:I55)/SUM($F54:$F55)*100</f>
        <v>38.297872340425535</v>
      </c>
      <c r="N54" s="396">
        <f>SUM(J54:J55)/SUM($F54:$F55)*100</f>
        <v>8.5106382978723403</v>
      </c>
      <c r="O54" s="274">
        <v>100</v>
      </c>
      <c r="P54" s="274">
        <v>47.8</v>
      </c>
    </row>
    <row r="55" spans="1:16" ht="16.5" thickBot="1">
      <c r="A55" s="346"/>
      <c r="B55" s="234" t="s">
        <v>43</v>
      </c>
      <c r="C55" s="235" t="s">
        <v>140</v>
      </c>
      <c r="D55" s="236" t="s">
        <v>59</v>
      </c>
      <c r="E55" s="221">
        <v>24</v>
      </c>
      <c r="F55" s="222">
        <v>24</v>
      </c>
      <c r="G55" s="224">
        <v>2</v>
      </c>
      <c r="H55" s="223">
        <v>11</v>
      </c>
      <c r="I55" s="223">
        <v>10</v>
      </c>
      <c r="J55" s="222">
        <v>1</v>
      </c>
      <c r="K55" s="347"/>
      <c r="L55" s="347"/>
      <c r="M55" s="347"/>
      <c r="N55" s="396"/>
      <c r="O55" s="276">
        <v>91.7</v>
      </c>
      <c r="P55" s="276">
        <v>45.8</v>
      </c>
    </row>
    <row r="56" spans="1:16" ht="16.5" thickBot="1">
      <c r="A56" s="390" t="s">
        <v>156</v>
      </c>
      <c r="B56" s="391"/>
      <c r="C56" s="391"/>
      <c r="D56" s="391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O56" s="273">
        <v>95</v>
      </c>
      <c r="P56" s="273">
        <v>52</v>
      </c>
    </row>
    <row r="57" spans="1:16" ht="16.5" thickBot="1">
      <c r="A57" s="392" t="s">
        <v>157</v>
      </c>
      <c r="B57" s="393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279"/>
      <c r="P57" s="279"/>
    </row>
  </sheetData>
  <mergeCells count="73">
    <mergeCell ref="A4:D7"/>
    <mergeCell ref="E4:E6"/>
    <mergeCell ref="F4:F6"/>
    <mergeCell ref="G4:J6"/>
    <mergeCell ref="K4:N6"/>
    <mergeCell ref="E7:E9"/>
    <mergeCell ref="F7:F9"/>
    <mergeCell ref="K8:N8"/>
    <mergeCell ref="A8:A9"/>
    <mergeCell ref="B8:B9"/>
    <mergeCell ref="C8:C9"/>
    <mergeCell ref="D8:D9"/>
    <mergeCell ref="G8:J8"/>
    <mergeCell ref="A11:A13"/>
    <mergeCell ref="K11:K13"/>
    <mergeCell ref="L11:L13"/>
    <mergeCell ref="M11:M13"/>
    <mergeCell ref="N11:N13"/>
    <mergeCell ref="A16:A17"/>
    <mergeCell ref="K16:K17"/>
    <mergeCell ref="L16:L17"/>
    <mergeCell ref="M16:M17"/>
    <mergeCell ref="N16:N17"/>
    <mergeCell ref="A14:A15"/>
    <mergeCell ref="K14:K15"/>
    <mergeCell ref="L14:L15"/>
    <mergeCell ref="M14:M15"/>
    <mergeCell ref="N14:N15"/>
    <mergeCell ref="A21:A23"/>
    <mergeCell ref="K21:K23"/>
    <mergeCell ref="L21:L23"/>
    <mergeCell ref="M21:M23"/>
    <mergeCell ref="N21:N23"/>
    <mergeCell ref="A18:A20"/>
    <mergeCell ref="K18:K20"/>
    <mergeCell ref="L18:L20"/>
    <mergeCell ref="M18:M20"/>
    <mergeCell ref="N18:N20"/>
    <mergeCell ref="A30:A31"/>
    <mergeCell ref="K30:K31"/>
    <mergeCell ref="L30:L31"/>
    <mergeCell ref="M30:M31"/>
    <mergeCell ref="N30:N31"/>
    <mergeCell ref="A24:A26"/>
    <mergeCell ref="K24:K26"/>
    <mergeCell ref="L24:L26"/>
    <mergeCell ref="M24:M26"/>
    <mergeCell ref="N24:N26"/>
    <mergeCell ref="K39:K41"/>
    <mergeCell ref="L39:L41"/>
    <mergeCell ref="M39:M41"/>
    <mergeCell ref="N39:N41"/>
    <mergeCell ref="A42:A43"/>
    <mergeCell ref="K42:K43"/>
    <mergeCell ref="L42:L43"/>
    <mergeCell ref="M42:M43"/>
    <mergeCell ref="N42:N43"/>
    <mergeCell ref="A2:P3"/>
    <mergeCell ref="A56:N56"/>
    <mergeCell ref="A57:N57"/>
    <mergeCell ref="O4:O9"/>
    <mergeCell ref="P4:P9"/>
    <mergeCell ref="A48:A49"/>
    <mergeCell ref="K48:K49"/>
    <mergeCell ref="L48:L49"/>
    <mergeCell ref="M48:M49"/>
    <mergeCell ref="N48:N49"/>
    <mergeCell ref="A54:A55"/>
    <mergeCell ref="K54:K55"/>
    <mergeCell ref="L54:L55"/>
    <mergeCell ref="M54:M55"/>
    <mergeCell ref="N54:N55"/>
    <mergeCell ref="A39:A41"/>
  </mergeCells>
  <conditionalFormatting sqref="K7:N7 K10:N55">
    <cfRule type="cellIs" dxfId="18" priority="52" stopIfTrue="1" operator="greaterThan">
      <formula>100</formula>
    </cfRule>
  </conditionalFormatting>
  <conditionalFormatting sqref="E10:E55">
    <cfRule type="cellIs" dxfId="17" priority="51" stopIfTrue="1" operator="lessThan">
      <formula>$F10</formula>
    </cfRule>
  </conditionalFormatting>
  <conditionalFormatting sqref="G10:J55">
    <cfRule type="cellIs" dxfId="16" priority="50" stopIfTrue="1" operator="greaterThan">
      <formula>$F10</formula>
    </cfRule>
  </conditionalFormatting>
  <conditionalFormatting sqref="C16:C17">
    <cfRule type="expression" dxfId="15" priority="48">
      <formula>IF(AND(NOT(ISBLANK($B16)),$C16=""),1)</formula>
    </cfRule>
  </conditionalFormatting>
  <conditionalFormatting sqref="E18:E20">
    <cfRule type="cellIs" dxfId="14" priority="44" stopIfTrue="1" operator="lessThan">
      <formula>$F18</formula>
    </cfRule>
  </conditionalFormatting>
  <conditionalFormatting sqref="C18:C20">
    <cfRule type="expression" dxfId="13" priority="40">
      <formula>IF(AND(NOT(ISBLANK($B18)),$C18=""),1)</formula>
    </cfRule>
  </conditionalFormatting>
  <conditionalFormatting sqref="E33">
    <cfRule type="cellIs" dxfId="12" priority="37" stopIfTrue="1" operator="lessThan">
      <formula>$F33</formula>
    </cfRule>
  </conditionalFormatting>
  <conditionalFormatting sqref="C33">
    <cfRule type="expression" dxfId="11" priority="33">
      <formula>IF(AND(NOT(ISBLANK($B33)),$C33=""),1)</formula>
    </cfRule>
  </conditionalFormatting>
  <conditionalFormatting sqref="E29">
    <cfRule type="cellIs" dxfId="10" priority="30" stopIfTrue="1" operator="lessThan">
      <formula>$F29</formula>
    </cfRule>
  </conditionalFormatting>
  <conditionalFormatting sqref="C29">
    <cfRule type="expression" dxfId="9" priority="26">
      <formula>IF(AND(NOT(ISBLANK($B29)),$C29=""),1)</formula>
    </cfRule>
  </conditionalFormatting>
  <conditionalFormatting sqref="E24:E26">
    <cfRule type="cellIs" dxfId="8" priority="23" stopIfTrue="1" operator="lessThan">
      <formula>$F24</formula>
    </cfRule>
  </conditionalFormatting>
  <conditionalFormatting sqref="C24:C26">
    <cfRule type="expression" dxfId="7" priority="19">
      <formula>IF(AND(NOT(ISBLANK($B24)),$C24=""),1)</formula>
    </cfRule>
  </conditionalFormatting>
  <conditionalFormatting sqref="E54:E55">
    <cfRule type="cellIs" dxfId="6" priority="16" stopIfTrue="1" operator="lessThan">
      <formula>$F54</formula>
    </cfRule>
  </conditionalFormatting>
  <conditionalFormatting sqref="C54:C55">
    <cfRule type="expression" dxfId="5" priority="12">
      <formula>IF(AND(NOT(ISBLANK($B54)),$C54=""),1)</formula>
    </cfRule>
  </conditionalFormatting>
  <conditionalFormatting sqref="E21:E23">
    <cfRule type="cellIs" dxfId="4" priority="9" stopIfTrue="1" operator="lessThan">
      <formula>$F21</formula>
    </cfRule>
  </conditionalFormatting>
  <conditionalFormatting sqref="F10:F55">
    <cfRule type="expression" dxfId="3" priority="54" stopIfTrue="1">
      <formula>IF(AND(SUM($G10:$J10)&lt;&gt;$F10,NOT(ISBLANK($G10:$J10))),1)</formula>
    </cfRule>
  </conditionalFormatting>
  <conditionalFormatting sqref="K7:N7">
    <cfRule type="cellIs" dxfId="2" priority="3" stopIfTrue="1" operator="greaterThan">
      <formula>100</formula>
    </cfRule>
  </conditionalFormatting>
  <conditionalFormatting sqref="K27:N27">
    <cfRule type="cellIs" dxfId="1" priority="2" stopIfTrue="1" operator="greaterThan">
      <formula>100</formula>
    </cfRule>
  </conditionalFormatting>
  <conditionalFormatting sqref="G27:J27">
    <cfRule type="cellIs" dxfId="0" priority="1" stopIfTrue="1" operator="greaterThan">
      <formula>$F27</formula>
    </cfRule>
  </conditionalFormatting>
  <dataValidations count="2">
    <dataValidation type="whole" operator="greaterThanOrEqual" allowBlank="1" showInputMessage="1" showErrorMessage="1" prompt="Введите целое число" sqref="E10:J55">
      <formula1>0</formula1>
    </dataValidation>
    <dataValidation type="list" allowBlank="1" showInputMessage="1" showErrorMessage="1" prompt="Выберите тип класса из списка" sqref="C10:C55">
      <formula1>$U$2:$U$6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C50"/>
  <sheetViews>
    <sheetView topLeftCell="A7" workbookViewId="0">
      <selection activeCell="S50" sqref="S50"/>
    </sheetView>
  </sheetViews>
  <sheetFormatPr defaultRowHeight="15"/>
  <sheetData>
    <row r="2" spans="1:3">
      <c r="A2" s="282" t="s">
        <v>0</v>
      </c>
      <c r="B2" s="283" t="s">
        <v>160</v>
      </c>
      <c r="C2" s="283" t="s">
        <v>161</v>
      </c>
    </row>
    <row r="3" spans="1:3" ht="15.75">
      <c r="A3" s="284" t="s">
        <v>20</v>
      </c>
      <c r="B3" s="285">
        <v>100</v>
      </c>
      <c r="C3" s="285">
        <v>33.299999999999997</v>
      </c>
    </row>
    <row r="4" spans="1:3" ht="15.75">
      <c r="A4" s="284" t="s">
        <v>21</v>
      </c>
      <c r="B4" s="285">
        <v>100</v>
      </c>
      <c r="C4" s="285">
        <v>68.900000000000006</v>
      </c>
    </row>
    <row r="5" spans="1:3" ht="15.75">
      <c r="A5" s="284" t="s">
        <v>23</v>
      </c>
      <c r="B5" s="285">
        <v>100</v>
      </c>
      <c r="C5" s="285">
        <v>30</v>
      </c>
    </row>
    <row r="6" spans="1:3" ht="15.75">
      <c r="A6" s="284" t="s">
        <v>25</v>
      </c>
      <c r="B6" s="285">
        <v>100</v>
      </c>
      <c r="C6" s="285">
        <v>20.7</v>
      </c>
    </row>
    <row r="7" spans="1:3" ht="15.75">
      <c r="A7" s="284" t="s">
        <v>32</v>
      </c>
      <c r="B7" s="285">
        <v>100</v>
      </c>
      <c r="C7" s="285">
        <v>0</v>
      </c>
    </row>
    <row r="8" spans="1:3" ht="15.75">
      <c r="A8" s="284" t="s">
        <v>33</v>
      </c>
      <c r="B8" s="285">
        <v>100</v>
      </c>
      <c r="C8" s="285">
        <v>25</v>
      </c>
    </row>
    <row r="9" spans="1:3" ht="15.75">
      <c r="A9" s="284" t="s">
        <v>34</v>
      </c>
      <c r="B9" s="285">
        <v>100</v>
      </c>
      <c r="C9" s="285">
        <v>85.7</v>
      </c>
    </row>
    <row r="10" spans="1:3" ht="15.75">
      <c r="A10" s="284" t="s">
        <v>35</v>
      </c>
      <c r="B10" s="285">
        <v>100</v>
      </c>
      <c r="C10" s="285">
        <v>0</v>
      </c>
    </row>
    <row r="11" spans="1:3" ht="15.75">
      <c r="A11" s="284" t="s">
        <v>8</v>
      </c>
      <c r="B11" s="285">
        <v>98.5</v>
      </c>
      <c r="C11" s="285">
        <v>56.9</v>
      </c>
    </row>
    <row r="12" spans="1:3" ht="15.75">
      <c r="A12" s="284" t="s">
        <v>143</v>
      </c>
      <c r="B12" s="285">
        <v>98.4</v>
      </c>
      <c r="C12" s="285">
        <v>77.8</v>
      </c>
    </row>
    <row r="13" spans="1:3" ht="15.75">
      <c r="A13" s="284" t="s">
        <v>27</v>
      </c>
      <c r="B13" s="285">
        <v>97.4</v>
      </c>
      <c r="C13" s="285">
        <v>46.2</v>
      </c>
    </row>
    <row r="14" spans="1:3" ht="15.75">
      <c r="A14" s="284" t="s">
        <v>5</v>
      </c>
      <c r="B14" s="285">
        <v>97.1</v>
      </c>
      <c r="C14" s="285">
        <v>72.099999999999994</v>
      </c>
    </row>
    <row r="15" spans="1:3" ht="15.75">
      <c r="A15" s="284" t="s">
        <v>4</v>
      </c>
      <c r="B15" s="285">
        <v>95.7</v>
      </c>
      <c r="C15" s="285">
        <v>69.599999999999994</v>
      </c>
    </row>
    <row r="16" spans="1:3" ht="15.75">
      <c r="A16" s="284" t="s">
        <v>6</v>
      </c>
      <c r="B16" s="285">
        <v>95.7</v>
      </c>
      <c r="C16" s="285">
        <v>34</v>
      </c>
    </row>
    <row r="17" spans="1:3" ht="15.75">
      <c r="A17" s="284" t="s">
        <v>28</v>
      </c>
      <c r="B17" s="285">
        <v>95.7</v>
      </c>
      <c r="C17" s="285">
        <v>46.8</v>
      </c>
    </row>
    <row r="18" spans="1:3" ht="15.75">
      <c r="A18" s="284" t="s">
        <v>22</v>
      </c>
      <c r="B18" s="285">
        <v>95.5</v>
      </c>
      <c r="C18" s="285">
        <v>36.4</v>
      </c>
    </row>
    <row r="19" spans="1:3" ht="15.75">
      <c r="A19" s="284" t="s">
        <v>9</v>
      </c>
      <c r="B19" s="285">
        <v>95.2</v>
      </c>
      <c r="C19" s="285">
        <v>66.099999999999994</v>
      </c>
    </row>
    <row r="20" spans="1:3" ht="15.75">
      <c r="A20" s="284" t="s">
        <v>13</v>
      </c>
      <c r="B20" s="285">
        <v>95.1</v>
      </c>
      <c r="C20" s="285">
        <v>48.8</v>
      </c>
    </row>
    <row r="21" spans="1:3" ht="15.75">
      <c r="A21" s="284" t="s">
        <v>16</v>
      </c>
      <c r="B21" s="285">
        <v>94.7</v>
      </c>
      <c r="C21" s="285">
        <v>57.9</v>
      </c>
    </row>
    <row r="22" spans="1:3" ht="15.75">
      <c r="A22" s="284" t="s">
        <v>11</v>
      </c>
      <c r="B22" s="285">
        <v>94.1</v>
      </c>
      <c r="C22" s="285">
        <v>58.8</v>
      </c>
    </row>
    <row r="23" spans="1:3" ht="15.75">
      <c r="A23" s="284" t="s">
        <v>18</v>
      </c>
      <c r="B23" s="285">
        <v>94.1</v>
      </c>
      <c r="C23" s="285">
        <v>64.7</v>
      </c>
    </row>
    <row r="24" spans="1:3" ht="15.75">
      <c r="A24" s="284" t="s">
        <v>12</v>
      </c>
      <c r="B24" s="285">
        <v>92.9</v>
      </c>
      <c r="C24" s="285">
        <v>28.6</v>
      </c>
    </row>
    <row r="25" spans="1:3" ht="15.75">
      <c r="A25" s="284" t="s">
        <v>7</v>
      </c>
      <c r="B25" s="285">
        <v>90.7</v>
      </c>
      <c r="C25" s="285">
        <v>32.6</v>
      </c>
    </row>
    <row r="26" spans="1:3" ht="15.75">
      <c r="A26" s="284" t="s">
        <v>10</v>
      </c>
      <c r="B26" s="285">
        <v>90</v>
      </c>
      <c r="C26" s="285">
        <v>45</v>
      </c>
    </row>
    <row r="27" spans="1:3" ht="15.75">
      <c r="A27" s="284" t="s">
        <v>24</v>
      </c>
      <c r="B27" s="285">
        <v>90</v>
      </c>
      <c r="C27" s="285">
        <v>30</v>
      </c>
    </row>
    <row r="28" spans="1:3" ht="15.75">
      <c r="A28" s="284" t="s">
        <v>26</v>
      </c>
      <c r="B28" s="285">
        <v>86.7</v>
      </c>
      <c r="C28" s="285">
        <v>46.7</v>
      </c>
    </row>
    <row r="29" spans="1:3" ht="15.75">
      <c r="A29" s="284" t="s">
        <v>19</v>
      </c>
      <c r="B29" s="285">
        <v>85.7</v>
      </c>
      <c r="C29" s="285">
        <v>14.3</v>
      </c>
    </row>
    <row r="30" spans="1:3" ht="15.75">
      <c r="A30" s="284" t="s">
        <v>15</v>
      </c>
      <c r="B30" s="285">
        <v>84.6</v>
      </c>
      <c r="C30" s="285">
        <v>42.3</v>
      </c>
    </row>
    <row r="31" spans="1:3" ht="15.75">
      <c r="A31" s="284" t="s">
        <v>14</v>
      </c>
      <c r="B31" s="285">
        <v>80</v>
      </c>
      <c r="C31" s="285">
        <v>35</v>
      </c>
    </row>
    <row r="32" spans="1:3" ht="15.75">
      <c r="A32" s="284" t="s">
        <v>17</v>
      </c>
      <c r="B32" s="285">
        <v>72.7</v>
      </c>
      <c r="C32" s="285">
        <v>40.9</v>
      </c>
    </row>
    <row r="35" spans="1:3">
      <c r="A35" s="282" t="s">
        <v>0</v>
      </c>
      <c r="B35" s="283" t="s">
        <v>160</v>
      </c>
      <c r="C35" s="283" t="s">
        <v>161</v>
      </c>
    </row>
    <row r="36" spans="1:3" ht="15.75">
      <c r="A36" s="284" t="s">
        <v>20</v>
      </c>
      <c r="B36" s="285">
        <v>100</v>
      </c>
      <c r="C36" s="285">
        <v>33.299999999999997</v>
      </c>
    </row>
    <row r="37" spans="1:3" ht="15.75">
      <c r="A37" s="284" t="s">
        <v>23</v>
      </c>
      <c r="B37" s="285">
        <v>100</v>
      </c>
      <c r="C37" s="285">
        <v>30</v>
      </c>
    </row>
    <row r="38" spans="1:3" ht="15.75">
      <c r="A38" s="284" t="s">
        <v>32</v>
      </c>
      <c r="B38" s="285">
        <v>100</v>
      </c>
      <c r="C38" s="285">
        <v>0</v>
      </c>
    </row>
    <row r="39" spans="1:3" ht="15.75">
      <c r="A39" s="284" t="s">
        <v>33</v>
      </c>
      <c r="B39" s="285">
        <v>100</v>
      </c>
      <c r="C39" s="285">
        <v>25</v>
      </c>
    </row>
    <row r="40" spans="1:3" ht="15.75">
      <c r="A40" s="284" t="s">
        <v>34</v>
      </c>
      <c r="B40" s="285">
        <v>100</v>
      </c>
      <c r="C40" s="285">
        <v>85.7</v>
      </c>
    </row>
    <row r="41" spans="1:3" ht="15.75">
      <c r="A41" s="284" t="s">
        <v>35</v>
      </c>
      <c r="B41" s="285">
        <v>100</v>
      </c>
      <c r="C41" s="285">
        <v>0</v>
      </c>
    </row>
    <row r="42" spans="1:3" ht="15.75">
      <c r="A42" s="284" t="s">
        <v>16</v>
      </c>
      <c r="B42" s="285">
        <v>94.7</v>
      </c>
      <c r="C42" s="285">
        <v>57.9</v>
      </c>
    </row>
    <row r="43" spans="1:3" ht="15.75">
      <c r="A43" s="284" t="s">
        <v>11</v>
      </c>
      <c r="B43" s="285">
        <v>94.1</v>
      </c>
      <c r="C43" s="285">
        <v>58.8</v>
      </c>
    </row>
    <row r="44" spans="1:3" ht="15.75">
      <c r="A44" s="284" t="s">
        <v>18</v>
      </c>
      <c r="B44" s="285">
        <v>94.1</v>
      </c>
      <c r="C44" s="285">
        <v>64.7</v>
      </c>
    </row>
    <row r="45" spans="1:3" ht="15.75">
      <c r="A45" s="284" t="s">
        <v>12</v>
      </c>
      <c r="B45" s="285">
        <v>92.9</v>
      </c>
      <c r="C45" s="285">
        <v>28.6</v>
      </c>
    </row>
    <row r="46" spans="1:3" ht="15.75">
      <c r="A46" s="284" t="s">
        <v>10</v>
      </c>
      <c r="B46" s="285">
        <v>90</v>
      </c>
      <c r="C46" s="285">
        <v>45</v>
      </c>
    </row>
    <row r="47" spans="1:3" ht="15.75">
      <c r="A47" s="284" t="s">
        <v>24</v>
      </c>
      <c r="B47" s="285">
        <v>90</v>
      </c>
      <c r="C47" s="285">
        <v>30</v>
      </c>
    </row>
    <row r="48" spans="1:3" ht="15.75">
      <c r="A48" s="284" t="s">
        <v>26</v>
      </c>
      <c r="B48" s="285">
        <v>86.7</v>
      </c>
      <c r="C48" s="285">
        <v>46.7</v>
      </c>
    </row>
    <row r="49" spans="1:3" ht="15.75">
      <c r="A49" s="284" t="s">
        <v>19</v>
      </c>
      <c r="B49" s="285">
        <v>85.7</v>
      </c>
      <c r="C49" s="285">
        <v>14.3</v>
      </c>
    </row>
    <row r="50" spans="1:3" ht="15.75">
      <c r="A50" s="284" t="s">
        <v>17</v>
      </c>
      <c r="B50" s="285">
        <v>72.7</v>
      </c>
      <c r="C50" s="285">
        <v>40.9</v>
      </c>
    </row>
  </sheetData>
  <autoFilter ref="A35:C35">
    <sortState ref="A36:C50">
      <sortCondition descending="1" ref="B35"/>
    </sortState>
  </autoFilter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N48"/>
  <sheetViews>
    <sheetView workbookViewId="0">
      <selection activeCell="H20" sqref="H20"/>
    </sheetView>
  </sheetViews>
  <sheetFormatPr defaultRowHeight="15"/>
  <cols>
    <col min="3" max="3" width="4.5703125" customWidth="1"/>
    <col min="4" max="4" width="15" customWidth="1"/>
    <col min="5" max="5" width="13.7109375" customWidth="1"/>
  </cols>
  <sheetData>
    <row r="1" spans="2:14" ht="15.75" thickBot="1"/>
    <row r="2" spans="2:14" ht="15" customHeight="1" thickBot="1">
      <c r="B2" s="210" t="s">
        <v>0</v>
      </c>
      <c r="C2" s="210" t="s">
        <v>1</v>
      </c>
      <c r="D2" s="210" t="s">
        <v>3</v>
      </c>
      <c r="E2" s="280" t="s">
        <v>163</v>
      </c>
    </row>
    <row r="3" spans="2:14" ht="20.25" thickBot="1">
      <c r="B3" s="259" t="s">
        <v>4</v>
      </c>
      <c r="C3" s="319" t="s">
        <v>40</v>
      </c>
      <c r="D3" s="320" t="s">
        <v>141</v>
      </c>
      <c r="E3" s="321">
        <v>69.599999999999994</v>
      </c>
      <c r="H3" s="400" t="s">
        <v>164</v>
      </c>
      <c r="I3" s="400"/>
      <c r="J3" s="400"/>
      <c r="K3" s="400"/>
      <c r="L3" s="400"/>
      <c r="M3" s="400"/>
    </row>
    <row r="4" spans="2:14" ht="16.5" thickBot="1">
      <c r="B4" s="345" t="s">
        <v>5</v>
      </c>
      <c r="C4" s="322" t="s">
        <v>40</v>
      </c>
      <c r="D4" s="323" t="s">
        <v>66</v>
      </c>
      <c r="E4" s="324">
        <v>90</v>
      </c>
    </row>
    <row r="5" spans="2:14" ht="16.5" thickBot="1">
      <c r="B5" s="348"/>
      <c r="C5" s="325" t="s">
        <v>43</v>
      </c>
      <c r="D5" s="326" t="s">
        <v>66</v>
      </c>
      <c r="E5" s="327">
        <v>91.7</v>
      </c>
      <c r="H5" s="292"/>
      <c r="I5" s="401" t="s">
        <v>165</v>
      </c>
      <c r="J5" s="402"/>
      <c r="K5" s="402"/>
      <c r="L5" s="402"/>
      <c r="M5" s="402"/>
      <c r="N5" s="402"/>
    </row>
    <row r="6" spans="2:14" ht="16.5" thickBot="1">
      <c r="B6" s="346"/>
      <c r="C6" s="304" t="s">
        <v>46</v>
      </c>
      <c r="D6" s="305" t="s">
        <v>67</v>
      </c>
      <c r="E6" s="276">
        <v>37.5</v>
      </c>
    </row>
    <row r="7" spans="2:14" ht="16.5" thickBot="1">
      <c r="B7" s="345" t="s">
        <v>6</v>
      </c>
      <c r="C7" s="300" t="s">
        <v>40</v>
      </c>
      <c r="D7" s="301" t="s">
        <v>49</v>
      </c>
      <c r="E7" s="274">
        <v>37</v>
      </c>
      <c r="H7" s="293"/>
      <c r="I7" s="401" t="s">
        <v>166</v>
      </c>
      <c r="J7" s="402"/>
      <c r="K7" s="402"/>
      <c r="L7" s="402"/>
      <c r="M7" s="402"/>
      <c r="N7" s="402"/>
    </row>
    <row r="8" spans="2:14" ht="16.5" thickBot="1">
      <c r="B8" s="346"/>
      <c r="C8" s="304" t="s">
        <v>43</v>
      </c>
      <c r="D8" s="305" t="s">
        <v>49</v>
      </c>
      <c r="E8" s="276">
        <v>30</v>
      </c>
    </row>
    <row r="9" spans="2:14" ht="15.75">
      <c r="B9" s="345" t="s">
        <v>7</v>
      </c>
      <c r="C9" s="306" t="s">
        <v>40</v>
      </c>
      <c r="D9" s="307" t="s">
        <v>72</v>
      </c>
      <c r="E9" s="297">
        <v>19</v>
      </c>
    </row>
    <row r="10" spans="2:14" ht="16.5" thickBot="1">
      <c r="B10" s="346"/>
      <c r="C10" s="304" t="s">
        <v>43</v>
      </c>
      <c r="D10" s="305" t="s">
        <v>142</v>
      </c>
      <c r="E10" s="276">
        <v>45.5</v>
      </c>
    </row>
    <row r="11" spans="2:14" ht="15.75">
      <c r="B11" s="345" t="s">
        <v>143</v>
      </c>
      <c r="C11" s="322" t="s">
        <v>40</v>
      </c>
      <c r="D11" s="323" t="s">
        <v>44</v>
      </c>
      <c r="E11" s="324">
        <v>88.9</v>
      </c>
    </row>
    <row r="12" spans="2:14" ht="15.75">
      <c r="B12" s="348"/>
      <c r="C12" s="325" t="s">
        <v>43</v>
      </c>
      <c r="D12" s="326" t="s">
        <v>45</v>
      </c>
      <c r="E12" s="327">
        <v>85.7</v>
      </c>
    </row>
    <row r="13" spans="2:14" ht="16.5" thickBot="1">
      <c r="B13" s="346"/>
      <c r="C13" s="328" t="s">
        <v>46</v>
      </c>
      <c r="D13" s="329" t="s">
        <v>45</v>
      </c>
      <c r="E13" s="330">
        <v>52.9</v>
      </c>
    </row>
    <row r="14" spans="2:14" ht="15.75">
      <c r="B14" s="345" t="s">
        <v>8</v>
      </c>
      <c r="C14" s="300" t="s">
        <v>40</v>
      </c>
      <c r="D14" s="301" t="s">
        <v>70</v>
      </c>
      <c r="E14" s="274">
        <v>42.1</v>
      </c>
    </row>
    <row r="15" spans="2:14" ht="15.75">
      <c r="B15" s="348"/>
      <c r="C15" s="302" t="s">
        <v>43</v>
      </c>
      <c r="D15" s="303" t="s">
        <v>71</v>
      </c>
      <c r="E15" s="275">
        <v>52.2</v>
      </c>
    </row>
    <row r="16" spans="2:14" ht="16.5" thickBot="1">
      <c r="B16" s="346"/>
      <c r="C16" s="328" t="s">
        <v>46</v>
      </c>
      <c r="D16" s="329" t="s">
        <v>71</v>
      </c>
      <c r="E16" s="330">
        <v>73.900000000000006</v>
      </c>
    </row>
    <row r="17" spans="2:5" ht="15.75">
      <c r="B17" s="345" t="s">
        <v>9</v>
      </c>
      <c r="C17" s="322" t="s">
        <v>40</v>
      </c>
      <c r="D17" s="323" t="s">
        <v>63</v>
      </c>
      <c r="E17" s="324">
        <v>69.599999999999994</v>
      </c>
    </row>
    <row r="18" spans="2:5" ht="15.75">
      <c r="B18" s="348"/>
      <c r="C18" s="325" t="s">
        <v>43</v>
      </c>
      <c r="D18" s="326" t="s">
        <v>64</v>
      </c>
      <c r="E18" s="327">
        <v>68.2</v>
      </c>
    </row>
    <row r="19" spans="2:5" ht="16.5" thickBot="1">
      <c r="B19" s="346"/>
      <c r="C19" s="328" t="s">
        <v>46</v>
      </c>
      <c r="D19" s="329" t="s">
        <v>65</v>
      </c>
      <c r="E19" s="330">
        <v>58.8</v>
      </c>
    </row>
    <row r="20" spans="2:5" ht="16.5" thickBot="1">
      <c r="B20" s="259" t="s">
        <v>10</v>
      </c>
      <c r="C20" s="298" t="s">
        <v>40</v>
      </c>
      <c r="D20" s="299" t="s">
        <v>56</v>
      </c>
      <c r="E20" s="273">
        <v>45</v>
      </c>
    </row>
    <row r="21" spans="2:5" ht="16.5" thickBot="1">
      <c r="B21" s="249" t="s">
        <v>11</v>
      </c>
      <c r="C21" s="331" t="s">
        <v>40</v>
      </c>
      <c r="D21" s="332" t="s">
        <v>68</v>
      </c>
      <c r="E21" s="333">
        <v>58.8</v>
      </c>
    </row>
    <row r="22" spans="2:5" ht="16.5" thickBot="1">
      <c r="B22" s="239" t="s">
        <v>12</v>
      </c>
      <c r="C22" s="314" t="s">
        <v>40</v>
      </c>
      <c r="D22" s="315" t="s">
        <v>81</v>
      </c>
      <c r="E22" s="294">
        <v>28.6</v>
      </c>
    </row>
    <row r="23" spans="2:5" ht="15.75">
      <c r="B23" s="345" t="s">
        <v>13</v>
      </c>
      <c r="C23" s="322" t="s">
        <v>40</v>
      </c>
      <c r="D23" s="323" t="s">
        <v>145</v>
      </c>
      <c r="E23" s="324">
        <v>66.7</v>
      </c>
    </row>
    <row r="24" spans="2:5" ht="16.5" thickBot="1">
      <c r="B24" s="346"/>
      <c r="C24" s="304" t="s">
        <v>43</v>
      </c>
      <c r="D24" s="305" t="s">
        <v>146</v>
      </c>
      <c r="E24" s="276">
        <v>30</v>
      </c>
    </row>
    <row r="25" spans="2:5" ht="16.5" thickBot="1">
      <c r="B25" s="249" t="s">
        <v>14</v>
      </c>
      <c r="C25" s="308" t="s">
        <v>40</v>
      </c>
      <c r="D25" s="309" t="s">
        <v>39</v>
      </c>
      <c r="E25" s="277">
        <v>35</v>
      </c>
    </row>
    <row r="26" spans="2:5" ht="16.5" thickBot="1">
      <c r="B26" s="230" t="s">
        <v>15</v>
      </c>
      <c r="C26" s="300" t="s">
        <v>40</v>
      </c>
      <c r="D26" s="301" t="s">
        <v>37</v>
      </c>
      <c r="E26" s="275">
        <v>42.3</v>
      </c>
    </row>
    <row r="27" spans="2:5" ht="16.5" thickBot="1">
      <c r="B27" s="230" t="s">
        <v>16</v>
      </c>
      <c r="C27" s="322" t="s">
        <v>40</v>
      </c>
      <c r="D27" s="323" t="s">
        <v>147</v>
      </c>
      <c r="E27" s="327">
        <v>57.9</v>
      </c>
    </row>
    <row r="28" spans="2:5" ht="16.5" thickBot="1">
      <c r="B28" s="230" t="s">
        <v>17</v>
      </c>
      <c r="C28" s="300" t="s">
        <v>40</v>
      </c>
      <c r="D28" s="301" t="s">
        <v>57</v>
      </c>
      <c r="E28" s="275">
        <v>40.9</v>
      </c>
    </row>
    <row r="29" spans="2:5" ht="16.5" thickBot="1">
      <c r="B29" s="230" t="s">
        <v>18</v>
      </c>
      <c r="C29" s="322" t="s">
        <v>40</v>
      </c>
      <c r="D29" s="323" t="s">
        <v>52</v>
      </c>
      <c r="E29" s="327">
        <v>64.7</v>
      </c>
    </row>
    <row r="30" spans="2:5" ht="16.5" thickBot="1">
      <c r="B30" s="230" t="s">
        <v>19</v>
      </c>
      <c r="C30" s="306" t="s">
        <v>40</v>
      </c>
      <c r="D30" s="307" t="s">
        <v>148</v>
      </c>
      <c r="E30" s="296">
        <v>14.3</v>
      </c>
    </row>
    <row r="31" spans="2:5" ht="16.5" thickBot="1">
      <c r="B31" s="239" t="s">
        <v>20</v>
      </c>
      <c r="C31" s="310" t="s">
        <v>40</v>
      </c>
      <c r="D31" s="311" t="s">
        <v>74</v>
      </c>
      <c r="E31" s="278">
        <v>33.299999999999997</v>
      </c>
    </row>
    <row r="32" spans="2:5" ht="15.75">
      <c r="B32" s="345" t="s">
        <v>21</v>
      </c>
      <c r="C32" s="322" t="s">
        <v>40</v>
      </c>
      <c r="D32" s="323" t="s">
        <v>149</v>
      </c>
      <c r="E32" s="324">
        <v>85</v>
      </c>
    </row>
    <row r="33" spans="2:5" ht="15.75">
      <c r="B33" s="348"/>
      <c r="C33" s="325" t="s">
        <v>43</v>
      </c>
      <c r="D33" s="326" t="s">
        <v>150</v>
      </c>
      <c r="E33" s="327">
        <v>63.6</v>
      </c>
    </row>
    <row r="34" spans="2:5" ht="16.5" thickBot="1">
      <c r="B34" s="346"/>
      <c r="C34" s="328" t="s">
        <v>46</v>
      </c>
      <c r="D34" s="329" t="s">
        <v>151</v>
      </c>
      <c r="E34" s="330">
        <v>57.9</v>
      </c>
    </row>
    <row r="35" spans="2:5" ht="15.75">
      <c r="B35" s="345" t="s">
        <v>22</v>
      </c>
      <c r="C35" s="322" t="s">
        <v>40</v>
      </c>
      <c r="D35" s="323" t="s">
        <v>50</v>
      </c>
      <c r="E35" s="324">
        <v>55.6</v>
      </c>
    </row>
    <row r="36" spans="2:5" ht="16.5" thickBot="1">
      <c r="B36" s="346"/>
      <c r="C36" s="316" t="s">
        <v>43</v>
      </c>
      <c r="D36" s="317" t="s">
        <v>51</v>
      </c>
      <c r="E36" s="318">
        <v>23.1</v>
      </c>
    </row>
    <row r="37" spans="2:5" ht="16.5" thickBot="1">
      <c r="B37" s="249" t="s">
        <v>23</v>
      </c>
      <c r="C37" s="308" t="s">
        <v>40</v>
      </c>
      <c r="D37" s="309" t="s">
        <v>152</v>
      </c>
      <c r="E37" s="277">
        <v>30</v>
      </c>
    </row>
    <row r="38" spans="2:5" ht="16.5" thickBot="1">
      <c r="B38" s="230" t="s">
        <v>24</v>
      </c>
      <c r="C38" s="300" t="s">
        <v>40</v>
      </c>
      <c r="D38" s="301" t="s">
        <v>55</v>
      </c>
      <c r="E38" s="275">
        <v>30</v>
      </c>
    </row>
    <row r="39" spans="2:5" ht="16.5" thickBot="1">
      <c r="B39" s="230" t="s">
        <v>25</v>
      </c>
      <c r="C39" s="306" t="s">
        <v>40</v>
      </c>
      <c r="D39" s="307" t="s">
        <v>75</v>
      </c>
      <c r="E39" s="296">
        <v>20.7</v>
      </c>
    </row>
    <row r="40" spans="2:5" ht="16.5" thickBot="1">
      <c r="B40" s="239" t="s">
        <v>26</v>
      </c>
      <c r="C40" s="310" t="s">
        <v>40</v>
      </c>
      <c r="D40" s="311" t="s">
        <v>60</v>
      </c>
      <c r="E40" s="278">
        <v>46.7</v>
      </c>
    </row>
    <row r="41" spans="2:5" ht="15.75">
      <c r="B41" s="345" t="s">
        <v>27</v>
      </c>
      <c r="C41" s="300" t="s">
        <v>40</v>
      </c>
      <c r="D41" s="301" t="s">
        <v>42</v>
      </c>
      <c r="E41" s="274">
        <v>27.8</v>
      </c>
    </row>
    <row r="42" spans="2:5" ht="16.5" thickBot="1">
      <c r="B42" s="346"/>
      <c r="C42" s="328" t="s">
        <v>43</v>
      </c>
      <c r="D42" s="329" t="s">
        <v>42</v>
      </c>
      <c r="E42" s="330">
        <v>61.9</v>
      </c>
    </row>
    <row r="43" spans="2:5" ht="16.5" thickBot="1">
      <c r="B43" s="249" t="s">
        <v>32</v>
      </c>
      <c r="C43" s="312" t="s">
        <v>40</v>
      </c>
      <c r="D43" s="313" t="s">
        <v>38</v>
      </c>
      <c r="E43" s="295">
        <v>0</v>
      </c>
    </row>
    <row r="44" spans="2:5" ht="16.5" thickBot="1">
      <c r="B44" s="230" t="s">
        <v>33</v>
      </c>
      <c r="C44" s="306" t="s">
        <v>40</v>
      </c>
      <c r="D44" s="307" t="s">
        <v>153</v>
      </c>
      <c r="E44" s="296">
        <v>25</v>
      </c>
    </row>
    <row r="45" spans="2:5" ht="16.5" thickBot="1">
      <c r="B45" s="230" t="s">
        <v>34</v>
      </c>
      <c r="C45" s="322" t="s">
        <v>40</v>
      </c>
      <c r="D45" s="323" t="s">
        <v>61</v>
      </c>
      <c r="E45" s="327">
        <v>85.7</v>
      </c>
    </row>
    <row r="46" spans="2:5" ht="16.5" thickBot="1">
      <c r="B46" s="239" t="s">
        <v>35</v>
      </c>
      <c r="C46" s="314" t="s">
        <v>40</v>
      </c>
      <c r="D46" s="315" t="s">
        <v>69</v>
      </c>
      <c r="E46" s="294">
        <v>0</v>
      </c>
    </row>
    <row r="47" spans="2:5" ht="15.75">
      <c r="B47" s="345" t="s">
        <v>28</v>
      </c>
      <c r="C47" s="300" t="s">
        <v>40</v>
      </c>
      <c r="D47" s="301" t="s">
        <v>58</v>
      </c>
      <c r="E47" s="274">
        <v>47.8</v>
      </c>
    </row>
    <row r="48" spans="2:5" ht="16.5" thickBot="1">
      <c r="B48" s="346"/>
      <c r="C48" s="304" t="s">
        <v>43</v>
      </c>
      <c r="D48" s="305" t="s">
        <v>59</v>
      </c>
      <c r="E48" s="276">
        <v>45.8</v>
      </c>
    </row>
  </sheetData>
  <mergeCells count="14">
    <mergeCell ref="B35:B36"/>
    <mergeCell ref="B41:B42"/>
    <mergeCell ref="B47:B48"/>
    <mergeCell ref="H3:M3"/>
    <mergeCell ref="I5:N5"/>
    <mergeCell ref="I7:N7"/>
    <mergeCell ref="B9:B10"/>
    <mergeCell ref="B11:B13"/>
    <mergeCell ref="B14:B16"/>
    <mergeCell ref="B17:B19"/>
    <mergeCell ref="B23:B24"/>
    <mergeCell ref="B32:B34"/>
    <mergeCell ref="B4:B6"/>
    <mergeCell ref="B7:B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U52"/>
  <sheetViews>
    <sheetView topLeftCell="A37" workbookViewId="0">
      <pane xSplit="1" topLeftCell="B1" activePane="topRight" state="frozen"/>
      <selection pane="topRight" activeCell="X52" sqref="X52"/>
    </sheetView>
  </sheetViews>
  <sheetFormatPr defaultRowHeight="15"/>
  <cols>
    <col min="2" max="2" width="4.85546875" customWidth="1"/>
    <col min="3" max="3" width="4" customWidth="1"/>
    <col min="4" max="4" width="15" customWidth="1"/>
    <col min="6" max="6" width="5.7109375" customWidth="1"/>
    <col min="7" max="7" width="5.140625" customWidth="1"/>
    <col min="8" max="8" width="5.28515625" customWidth="1"/>
    <col min="9" max="10" width="5" customWidth="1"/>
    <col min="11" max="11" width="5.140625" customWidth="1"/>
    <col min="12" max="12" width="5.28515625" customWidth="1"/>
    <col min="13" max="14" width="4.7109375" customWidth="1"/>
    <col min="15" max="15" width="5.140625" customWidth="1"/>
    <col min="16" max="16" width="4.85546875" customWidth="1"/>
    <col min="17" max="17" width="5" customWidth="1"/>
    <col min="18" max="19" width="4.85546875" customWidth="1"/>
    <col min="20" max="20" width="10.140625" bestFit="1" customWidth="1"/>
  </cols>
  <sheetData>
    <row r="1" spans="1:21" ht="15.75" thickBot="1"/>
    <row r="2" spans="1:21" ht="15" customHeight="1">
      <c r="A2" s="349" t="s">
        <v>80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1"/>
    </row>
    <row r="3" spans="1:21" ht="15.75" customHeight="1" thickBot="1">
      <c r="A3" s="352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4"/>
    </row>
    <row r="4" spans="1:21">
      <c r="A4" s="406" t="s">
        <v>0</v>
      </c>
      <c r="B4" s="408" t="s">
        <v>1</v>
      </c>
      <c r="C4" s="408" t="s">
        <v>2</v>
      </c>
      <c r="D4" s="408" t="s">
        <v>3</v>
      </c>
      <c r="E4" s="408" t="s">
        <v>29</v>
      </c>
      <c r="F4" s="410" t="s">
        <v>30</v>
      </c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1"/>
      <c r="S4" s="203"/>
      <c r="T4" s="412" t="s">
        <v>31</v>
      </c>
      <c r="U4" s="403" t="s">
        <v>82</v>
      </c>
    </row>
    <row r="5" spans="1:21" ht="15.75" thickBot="1">
      <c r="A5" s="407"/>
      <c r="B5" s="409"/>
      <c r="C5" s="409"/>
      <c r="D5" s="409"/>
      <c r="E5" s="409"/>
      <c r="F5" s="6">
        <v>0</v>
      </c>
      <c r="G5" s="6">
        <v>1</v>
      </c>
      <c r="H5" s="6">
        <v>2</v>
      </c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7">
        <v>10</v>
      </c>
      <c r="Q5" s="7">
        <v>11</v>
      </c>
      <c r="R5" s="8">
        <v>12</v>
      </c>
      <c r="S5" s="9">
        <f>SUM(F5:R5)</f>
        <v>78</v>
      </c>
      <c r="T5" s="413"/>
      <c r="U5" s="404"/>
    </row>
    <row r="6" spans="1:21" ht="16.5" customHeight="1" thickBot="1">
      <c r="A6" s="32">
        <v>1</v>
      </c>
      <c r="B6" s="59" t="s">
        <v>40</v>
      </c>
      <c r="C6" s="60" t="s">
        <v>36</v>
      </c>
      <c r="D6" s="59" t="s">
        <v>76</v>
      </c>
      <c r="E6" s="61">
        <v>23</v>
      </c>
      <c r="F6" s="62">
        <v>1</v>
      </c>
      <c r="G6" s="62">
        <v>0</v>
      </c>
      <c r="H6" s="62">
        <v>0</v>
      </c>
      <c r="I6" s="62">
        <v>0</v>
      </c>
      <c r="J6" s="62">
        <v>0</v>
      </c>
      <c r="K6" s="62">
        <v>0</v>
      </c>
      <c r="L6" s="62">
        <v>0</v>
      </c>
      <c r="M6" s="62">
        <v>2</v>
      </c>
      <c r="N6" s="62">
        <v>3</v>
      </c>
      <c r="O6" s="62">
        <v>1</v>
      </c>
      <c r="P6" s="63">
        <v>6</v>
      </c>
      <c r="Q6" s="63">
        <v>4</v>
      </c>
      <c r="R6" s="63">
        <v>6</v>
      </c>
      <c r="S6" s="14">
        <f t="shared" ref="S6:S52" si="0">SUM(F6:R6)</f>
        <v>23</v>
      </c>
      <c r="T6" s="198">
        <f>(F6*F$5+G6*G$5+H6*H$5+I6*I$5+J6*J$5+K6*K$5+L6*L$5+M6*M$5+N6*N$5+O6*O$5+P6*P$5+Q6*Q$5+R6*R$5)/E6</f>
        <v>9.695652173913043</v>
      </c>
      <c r="U6" s="2">
        <v>9.6999999999999993</v>
      </c>
    </row>
    <row r="7" spans="1:21" ht="16.5" thickBot="1">
      <c r="A7" s="414">
        <v>2</v>
      </c>
      <c r="B7" s="27" t="s">
        <v>40</v>
      </c>
      <c r="C7" s="26" t="s">
        <v>36</v>
      </c>
      <c r="D7" s="27" t="s">
        <v>66</v>
      </c>
      <c r="E7" s="101">
        <v>20</v>
      </c>
      <c r="F7" s="132">
        <v>0</v>
      </c>
      <c r="G7" s="132">
        <v>0</v>
      </c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1</v>
      </c>
      <c r="N7" s="132">
        <v>0</v>
      </c>
      <c r="O7" s="132">
        <v>1</v>
      </c>
      <c r="P7" s="133">
        <v>7</v>
      </c>
      <c r="Q7" s="133">
        <v>6</v>
      </c>
      <c r="R7" s="133">
        <v>5</v>
      </c>
      <c r="S7" s="14">
        <f t="shared" si="0"/>
        <v>20</v>
      </c>
      <c r="T7" s="198">
        <f t="shared" ref="T7:T52" si="1">(F7*F$5+G7*G$5+H7*H$5+I7*I$5+J7*J$5+K7*K$5+L7*L$5+M7*M$5+N7*N$5+O7*O$5+P7*P$5+Q7*Q$5+R7*R$5)/E7</f>
        <v>10.6</v>
      </c>
      <c r="U7" s="405">
        <v>10.06</v>
      </c>
    </row>
    <row r="8" spans="1:21" ht="16.5" thickBot="1">
      <c r="A8" s="415"/>
      <c r="B8" s="21" t="s">
        <v>43</v>
      </c>
      <c r="C8" s="22" t="s">
        <v>36</v>
      </c>
      <c r="D8" s="5" t="s">
        <v>66</v>
      </c>
      <c r="E8" s="131">
        <v>24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1</v>
      </c>
      <c r="N8" s="134">
        <v>1</v>
      </c>
      <c r="O8" s="134">
        <v>0</v>
      </c>
      <c r="P8" s="135">
        <v>7</v>
      </c>
      <c r="Q8" s="135">
        <v>7</v>
      </c>
      <c r="R8" s="135">
        <v>8</v>
      </c>
      <c r="S8" s="14">
        <f t="shared" si="0"/>
        <v>24</v>
      </c>
      <c r="T8" s="198">
        <f t="shared" si="1"/>
        <v>10.75</v>
      </c>
      <c r="U8" s="405"/>
    </row>
    <row r="9" spans="1:21" ht="16.5" thickBot="1">
      <c r="A9" s="416"/>
      <c r="B9" s="24" t="s">
        <v>46</v>
      </c>
      <c r="C9" s="23" t="s">
        <v>36</v>
      </c>
      <c r="D9" s="30" t="s">
        <v>67</v>
      </c>
      <c r="E9" s="100">
        <v>24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2</v>
      </c>
      <c r="L9" s="136">
        <v>0</v>
      </c>
      <c r="M9" s="136">
        <v>4</v>
      </c>
      <c r="N9" s="136">
        <v>5</v>
      </c>
      <c r="O9" s="136">
        <v>4</v>
      </c>
      <c r="P9" s="137">
        <v>4</v>
      </c>
      <c r="Q9" s="137">
        <v>2</v>
      </c>
      <c r="R9" s="138">
        <v>3</v>
      </c>
      <c r="S9" s="14">
        <f t="shared" si="0"/>
        <v>24</v>
      </c>
      <c r="T9" s="198">
        <f t="shared" si="1"/>
        <v>8.8333333333333339</v>
      </c>
      <c r="U9" s="405"/>
    </row>
    <row r="10" spans="1:21" ht="16.5" thickBot="1">
      <c r="A10" s="414">
        <v>3</v>
      </c>
      <c r="B10" s="27" t="s">
        <v>40</v>
      </c>
      <c r="C10" s="26" t="s">
        <v>36</v>
      </c>
      <c r="D10" s="27" t="s">
        <v>49</v>
      </c>
      <c r="E10" s="87">
        <v>27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10</v>
      </c>
      <c r="N10" s="88">
        <v>3</v>
      </c>
      <c r="O10" s="88">
        <v>4</v>
      </c>
      <c r="P10" s="89">
        <v>1</v>
      </c>
      <c r="Q10" s="89">
        <v>5</v>
      </c>
      <c r="R10" s="89">
        <v>4</v>
      </c>
      <c r="S10" s="14">
        <f t="shared" si="0"/>
        <v>27</v>
      </c>
      <c r="T10" s="198">
        <f t="shared" si="1"/>
        <v>9</v>
      </c>
      <c r="U10" s="405">
        <v>8.6</v>
      </c>
    </row>
    <row r="11" spans="1:21" ht="16.5" thickBot="1">
      <c r="A11" s="416"/>
      <c r="B11" s="10" t="s">
        <v>43</v>
      </c>
      <c r="C11" s="11" t="s">
        <v>36</v>
      </c>
      <c r="D11" s="31" t="s">
        <v>49</v>
      </c>
      <c r="E11" s="84">
        <v>20</v>
      </c>
      <c r="F11" s="85">
        <v>0</v>
      </c>
      <c r="G11" s="85">
        <v>0</v>
      </c>
      <c r="H11" s="85">
        <v>0</v>
      </c>
      <c r="I11" s="85">
        <v>0</v>
      </c>
      <c r="J11" s="85">
        <v>1</v>
      </c>
      <c r="K11" s="85">
        <v>1</v>
      </c>
      <c r="L11" s="85">
        <v>0</v>
      </c>
      <c r="M11" s="85">
        <v>8</v>
      </c>
      <c r="N11" s="85">
        <v>2</v>
      </c>
      <c r="O11" s="85">
        <v>2</v>
      </c>
      <c r="P11" s="86">
        <v>2</v>
      </c>
      <c r="Q11" s="86">
        <v>3</v>
      </c>
      <c r="R11" s="86">
        <v>1</v>
      </c>
      <c r="S11" s="14">
        <f t="shared" si="0"/>
        <v>20</v>
      </c>
      <c r="T11" s="198">
        <f t="shared" si="1"/>
        <v>8.1999999999999993</v>
      </c>
      <c r="U11" s="405"/>
    </row>
    <row r="12" spans="1:21" ht="16.5" thickBot="1">
      <c r="A12" s="414">
        <v>4</v>
      </c>
      <c r="B12" s="27" t="s">
        <v>40</v>
      </c>
      <c r="C12" s="26" t="s">
        <v>36</v>
      </c>
      <c r="D12" s="27" t="s">
        <v>72</v>
      </c>
      <c r="E12" s="160">
        <v>21</v>
      </c>
      <c r="F12" s="161">
        <v>0</v>
      </c>
      <c r="G12" s="161">
        <v>0</v>
      </c>
      <c r="H12" s="161">
        <v>0</v>
      </c>
      <c r="I12" s="161">
        <v>1</v>
      </c>
      <c r="J12" s="161">
        <v>1</v>
      </c>
      <c r="K12" s="161">
        <v>0</v>
      </c>
      <c r="L12" s="161">
        <v>1</v>
      </c>
      <c r="M12" s="161">
        <v>5</v>
      </c>
      <c r="N12" s="161">
        <v>6</v>
      </c>
      <c r="O12" s="161">
        <v>3</v>
      </c>
      <c r="P12" s="162">
        <v>2</v>
      </c>
      <c r="Q12" s="162">
        <v>1</v>
      </c>
      <c r="R12" s="162">
        <v>1</v>
      </c>
      <c r="S12" s="14">
        <f t="shared" si="0"/>
        <v>21</v>
      </c>
      <c r="T12" s="198">
        <f t="shared" si="1"/>
        <v>7.9047619047619051</v>
      </c>
      <c r="U12" s="405">
        <v>8.4499999999999993</v>
      </c>
    </row>
    <row r="13" spans="1:21" ht="16.5" thickBot="1">
      <c r="A13" s="416"/>
      <c r="B13" s="10" t="s">
        <v>43</v>
      </c>
      <c r="C13" s="23" t="s">
        <v>36</v>
      </c>
      <c r="D13" s="31" t="s">
        <v>73</v>
      </c>
      <c r="E13" s="157">
        <v>22</v>
      </c>
      <c r="F13" s="158">
        <v>1</v>
      </c>
      <c r="G13" s="158">
        <v>0</v>
      </c>
      <c r="H13" s="158">
        <v>0</v>
      </c>
      <c r="I13" s="158">
        <v>0</v>
      </c>
      <c r="J13" s="158">
        <v>0</v>
      </c>
      <c r="K13" s="158">
        <v>0</v>
      </c>
      <c r="L13" s="158">
        <v>0</v>
      </c>
      <c r="M13" s="158">
        <v>4</v>
      </c>
      <c r="N13" s="158">
        <v>2</v>
      </c>
      <c r="O13" s="158">
        <v>5</v>
      </c>
      <c r="P13" s="159">
        <v>4</v>
      </c>
      <c r="Q13" s="159">
        <v>3</v>
      </c>
      <c r="R13" s="159">
        <v>3</v>
      </c>
      <c r="S13" s="14">
        <f t="shared" si="0"/>
        <v>22</v>
      </c>
      <c r="T13" s="198">
        <f t="shared" si="1"/>
        <v>9</v>
      </c>
      <c r="U13" s="405"/>
    </row>
    <row r="14" spans="1:21" ht="16.5" thickBot="1">
      <c r="A14" s="414">
        <v>5</v>
      </c>
      <c r="B14" s="27" t="s">
        <v>40</v>
      </c>
      <c r="C14" s="26" t="s">
        <v>36</v>
      </c>
      <c r="D14" s="27" t="s">
        <v>44</v>
      </c>
      <c r="E14" s="64">
        <v>18</v>
      </c>
      <c r="F14" s="67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67">
        <v>2</v>
      </c>
      <c r="N14" s="67">
        <v>0</v>
      </c>
      <c r="O14" s="67">
        <v>0</v>
      </c>
      <c r="P14" s="68">
        <v>3</v>
      </c>
      <c r="Q14" s="68">
        <v>6</v>
      </c>
      <c r="R14" s="68">
        <v>7</v>
      </c>
      <c r="S14" s="14">
        <f t="shared" si="0"/>
        <v>18</v>
      </c>
      <c r="T14" s="198">
        <f t="shared" si="1"/>
        <v>10.777777777777779</v>
      </c>
      <c r="U14" s="405">
        <v>10.31</v>
      </c>
    </row>
    <row r="15" spans="1:21" ht="15" customHeight="1" thickBot="1">
      <c r="A15" s="415"/>
      <c r="B15" s="21" t="s">
        <v>43</v>
      </c>
      <c r="C15" s="22" t="s">
        <v>36</v>
      </c>
      <c r="D15" s="5" t="s">
        <v>45</v>
      </c>
      <c r="E15" s="65">
        <v>28</v>
      </c>
      <c r="F15" s="69">
        <v>0</v>
      </c>
      <c r="G15" s="111">
        <v>0</v>
      </c>
      <c r="H15" s="111">
        <v>0</v>
      </c>
      <c r="I15" s="111">
        <v>0</v>
      </c>
      <c r="J15" s="69">
        <v>0</v>
      </c>
      <c r="K15" s="69">
        <v>1</v>
      </c>
      <c r="L15" s="69">
        <v>0</v>
      </c>
      <c r="M15" s="69">
        <v>0</v>
      </c>
      <c r="N15" s="69">
        <v>0</v>
      </c>
      <c r="O15" s="69">
        <v>3</v>
      </c>
      <c r="P15" s="70">
        <v>4</v>
      </c>
      <c r="Q15" s="70">
        <v>10</v>
      </c>
      <c r="R15" s="70">
        <v>10</v>
      </c>
      <c r="S15" s="14">
        <f t="shared" si="0"/>
        <v>28</v>
      </c>
      <c r="T15" s="198">
        <f t="shared" si="1"/>
        <v>10.785714285714286</v>
      </c>
      <c r="U15" s="405"/>
    </row>
    <row r="16" spans="1:21" ht="16.5" thickBot="1">
      <c r="A16" s="416"/>
      <c r="B16" s="24" t="s">
        <v>46</v>
      </c>
      <c r="C16" s="23" t="s">
        <v>36</v>
      </c>
      <c r="D16" s="30" t="s">
        <v>45</v>
      </c>
      <c r="E16" s="66">
        <v>17</v>
      </c>
      <c r="F16" s="71">
        <v>0</v>
      </c>
      <c r="G16" s="112">
        <v>0</v>
      </c>
      <c r="H16" s="112">
        <v>0</v>
      </c>
      <c r="I16" s="112">
        <v>0</v>
      </c>
      <c r="J16" s="71">
        <v>0</v>
      </c>
      <c r="K16" s="71">
        <v>0</v>
      </c>
      <c r="L16" s="71">
        <v>0</v>
      </c>
      <c r="M16" s="71">
        <v>5</v>
      </c>
      <c r="N16" s="71">
        <v>1</v>
      </c>
      <c r="O16" s="71">
        <v>2</v>
      </c>
      <c r="P16" s="72">
        <v>4</v>
      </c>
      <c r="Q16" s="72">
        <v>2</v>
      </c>
      <c r="R16" s="73">
        <v>3</v>
      </c>
      <c r="S16" s="14">
        <f t="shared" si="0"/>
        <v>17</v>
      </c>
      <c r="T16" s="198">
        <f t="shared" si="1"/>
        <v>9.3529411764705888</v>
      </c>
      <c r="U16" s="405"/>
    </row>
    <row r="17" spans="1:21" ht="16.5" thickBot="1">
      <c r="A17" s="414">
        <v>6</v>
      </c>
      <c r="B17" s="25" t="s">
        <v>40</v>
      </c>
      <c r="C17" s="26" t="s">
        <v>36</v>
      </c>
      <c r="D17" s="27" t="s">
        <v>70</v>
      </c>
      <c r="E17" s="182">
        <v>19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4</v>
      </c>
      <c r="N17" s="185">
        <v>3</v>
      </c>
      <c r="O17" s="185">
        <v>4</v>
      </c>
      <c r="P17" s="186">
        <v>0</v>
      </c>
      <c r="Q17" s="186">
        <v>4</v>
      </c>
      <c r="R17" s="186">
        <v>4</v>
      </c>
      <c r="S17" s="14">
        <f t="shared" si="0"/>
        <v>19</v>
      </c>
      <c r="T17" s="198">
        <f t="shared" si="1"/>
        <v>9.473684210526315</v>
      </c>
      <c r="U17" s="405">
        <v>9.7100000000000009</v>
      </c>
    </row>
    <row r="18" spans="1:21" ht="16.5" thickBot="1">
      <c r="A18" s="415"/>
      <c r="B18" s="21" t="s">
        <v>43</v>
      </c>
      <c r="C18" s="22" t="s">
        <v>36</v>
      </c>
      <c r="D18" s="5" t="s">
        <v>71</v>
      </c>
      <c r="E18" s="183">
        <v>23</v>
      </c>
      <c r="F18" s="187">
        <v>0</v>
      </c>
      <c r="G18" s="187">
        <v>0</v>
      </c>
      <c r="H18" s="187">
        <v>0</v>
      </c>
      <c r="I18" s="187">
        <v>0</v>
      </c>
      <c r="J18" s="187">
        <v>1</v>
      </c>
      <c r="K18" s="187">
        <v>0</v>
      </c>
      <c r="L18" s="187">
        <v>0</v>
      </c>
      <c r="M18" s="187">
        <v>3</v>
      </c>
      <c r="N18" s="187">
        <v>1</v>
      </c>
      <c r="O18" s="187">
        <v>6</v>
      </c>
      <c r="P18" s="188">
        <v>3</v>
      </c>
      <c r="Q18" s="188">
        <v>3</v>
      </c>
      <c r="R18" s="188">
        <v>6</v>
      </c>
      <c r="S18" s="14">
        <f t="shared" si="0"/>
        <v>23</v>
      </c>
      <c r="T18" s="198">
        <f t="shared" si="1"/>
        <v>9.6521739130434785</v>
      </c>
      <c r="U18" s="405"/>
    </row>
    <row r="19" spans="1:21" ht="16.5" thickBot="1">
      <c r="A19" s="416"/>
      <c r="B19" s="24" t="s">
        <v>46</v>
      </c>
      <c r="C19" s="23" t="s">
        <v>36</v>
      </c>
      <c r="D19" s="30" t="s">
        <v>71</v>
      </c>
      <c r="E19" s="184">
        <v>23</v>
      </c>
      <c r="F19" s="189">
        <v>0</v>
      </c>
      <c r="G19" s="189">
        <v>0</v>
      </c>
      <c r="H19" s="189">
        <v>0</v>
      </c>
      <c r="I19" s="189">
        <v>0</v>
      </c>
      <c r="J19" s="189">
        <v>0</v>
      </c>
      <c r="K19" s="189">
        <v>0</v>
      </c>
      <c r="L19" s="189">
        <v>0</v>
      </c>
      <c r="M19" s="189">
        <v>4</v>
      </c>
      <c r="N19" s="189">
        <v>2</v>
      </c>
      <c r="O19" s="189">
        <v>0</v>
      </c>
      <c r="P19" s="190">
        <v>6</v>
      </c>
      <c r="Q19" s="190">
        <v>6</v>
      </c>
      <c r="R19" s="191">
        <v>5</v>
      </c>
      <c r="S19" s="14">
        <f t="shared" si="0"/>
        <v>23</v>
      </c>
      <c r="T19" s="198">
        <f t="shared" si="1"/>
        <v>10</v>
      </c>
      <c r="U19" s="405"/>
    </row>
    <row r="20" spans="1:21" ht="16.5" thickBot="1">
      <c r="A20" s="414">
        <v>7</v>
      </c>
      <c r="B20" s="19" t="s">
        <v>40</v>
      </c>
      <c r="C20" s="20" t="s">
        <v>36</v>
      </c>
      <c r="D20" s="27" t="s">
        <v>63</v>
      </c>
      <c r="E20" s="117">
        <v>23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1</v>
      </c>
      <c r="N20" s="120">
        <v>1</v>
      </c>
      <c r="O20" s="120">
        <v>5</v>
      </c>
      <c r="P20" s="121">
        <v>8</v>
      </c>
      <c r="Q20" s="121">
        <v>4</v>
      </c>
      <c r="R20" s="121">
        <v>4</v>
      </c>
      <c r="S20" s="14">
        <f t="shared" si="0"/>
        <v>23</v>
      </c>
      <c r="T20" s="198">
        <f t="shared" si="1"/>
        <v>10.086956521739131</v>
      </c>
      <c r="U20" s="405">
        <v>9.7100000000000009</v>
      </c>
    </row>
    <row r="21" spans="1:21" ht="16.5" thickBot="1">
      <c r="A21" s="415"/>
      <c r="B21" s="21" t="s">
        <v>43</v>
      </c>
      <c r="C21" s="22" t="s">
        <v>36</v>
      </c>
      <c r="D21" s="5" t="s">
        <v>64</v>
      </c>
      <c r="E21" s="118">
        <v>22</v>
      </c>
      <c r="F21" s="122">
        <v>0</v>
      </c>
      <c r="G21" s="122">
        <v>0</v>
      </c>
      <c r="H21" s="122">
        <v>0</v>
      </c>
      <c r="I21" s="122">
        <v>0</v>
      </c>
      <c r="J21" s="122">
        <v>0</v>
      </c>
      <c r="K21" s="122">
        <v>2</v>
      </c>
      <c r="L21" s="122">
        <v>0</v>
      </c>
      <c r="M21" s="122">
        <v>2</v>
      </c>
      <c r="N21" s="122">
        <v>0</v>
      </c>
      <c r="O21" s="122">
        <v>3</v>
      </c>
      <c r="P21" s="123">
        <v>8</v>
      </c>
      <c r="Q21" s="123">
        <v>2</v>
      </c>
      <c r="R21" s="123">
        <v>5</v>
      </c>
      <c r="S21" s="14">
        <f t="shared" si="0"/>
        <v>22</v>
      </c>
      <c r="T21" s="198">
        <f t="shared" si="1"/>
        <v>9.6818181818181817</v>
      </c>
      <c r="U21" s="405"/>
    </row>
    <row r="22" spans="1:21" ht="16.5" thickBot="1">
      <c r="A22" s="416"/>
      <c r="B22" s="24" t="s">
        <v>46</v>
      </c>
      <c r="C22" s="23" t="s">
        <v>36</v>
      </c>
      <c r="D22" s="30" t="s">
        <v>65</v>
      </c>
      <c r="E22" s="119">
        <v>17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1</v>
      </c>
      <c r="M22" s="124">
        <v>1</v>
      </c>
      <c r="N22" s="124">
        <v>3</v>
      </c>
      <c r="O22" s="124">
        <v>2</v>
      </c>
      <c r="P22" s="125">
        <v>6</v>
      </c>
      <c r="Q22" s="125">
        <v>4</v>
      </c>
      <c r="R22" s="126">
        <v>0</v>
      </c>
      <c r="S22" s="14">
        <f t="shared" si="0"/>
        <v>17</v>
      </c>
      <c r="T22" s="198">
        <f t="shared" si="1"/>
        <v>9.3529411764705888</v>
      </c>
      <c r="U22" s="405"/>
    </row>
    <row r="23" spans="1:21" ht="16.5" thickBot="1">
      <c r="A23" s="18">
        <v>8</v>
      </c>
      <c r="B23" s="33">
        <v>9</v>
      </c>
      <c r="C23" s="34" t="s">
        <v>36</v>
      </c>
      <c r="D23" s="33" t="s">
        <v>56</v>
      </c>
      <c r="E23" s="163">
        <v>20</v>
      </c>
      <c r="F23" s="270">
        <v>0</v>
      </c>
      <c r="G23" s="270">
        <v>0</v>
      </c>
      <c r="H23" s="270">
        <v>1</v>
      </c>
      <c r="I23" s="270">
        <v>0</v>
      </c>
      <c r="J23" s="270">
        <v>0</v>
      </c>
      <c r="K23" s="270">
        <v>1</v>
      </c>
      <c r="L23" s="270">
        <v>0</v>
      </c>
      <c r="M23" s="270">
        <v>5</v>
      </c>
      <c r="N23" s="270">
        <v>3</v>
      </c>
      <c r="O23" s="270">
        <v>1</v>
      </c>
      <c r="P23" s="271">
        <v>4</v>
      </c>
      <c r="Q23" s="271">
        <v>3</v>
      </c>
      <c r="R23" s="271">
        <v>2</v>
      </c>
      <c r="S23" s="40">
        <f t="shared" si="0"/>
        <v>20</v>
      </c>
      <c r="T23" s="199">
        <f t="shared" si="1"/>
        <v>8.6</v>
      </c>
      <c r="U23" s="2">
        <v>8.6</v>
      </c>
    </row>
    <row r="24" spans="1:21" ht="16.5" thickBot="1">
      <c r="A24" s="18">
        <v>9</v>
      </c>
      <c r="B24" s="33" t="s">
        <v>40</v>
      </c>
      <c r="C24" s="34" t="s">
        <v>36</v>
      </c>
      <c r="D24" s="33" t="s">
        <v>68</v>
      </c>
      <c r="E24" s="192">
        <v>17</v>
      </c>
      <c r="F24" s="193">
        <v>0</v>
      </c>
      <c r="G24" s="193">
        <v>0</v>
      </c>
      <c r="H24" s="193">
        <v>0</v>
      </c>
      <c r="I24" s="193">
        <v>0</v>
      </c>
      <c r="J24" s="193">
        <v>0</v>
      </c>
      <c r="K24" s="193">
        <v>1</v>
      </c>
      <c r="L24" s="193">
        <v>0</v>
      </c>
      <c r="M24" s="193">
        <v>3</v>
      </c>
      <c r="N24" s="193">
        <v>2</v>
      </c>
      <c r="O24" s="193">
        <v>1</v>
      </c>
      <c r="P24" s="194">
        <v>3</v>
      </c>
      <c r="Q24" s="194">
        <v>5</v>
      </c>
      <c r="R24" s="194">
        <v>2</v>
      </c>
      <c r="S24" s="40">
        <f t="shared" si="0"/>
        <v>17</v>
      </c>
      <c r="T24" s="199">
        <f t="shared" si="1"/>
        <v>9.4117647058823533</v>
      </c>
      <c r="U24" s="2">
        <v>9.41</v>
      </c>
    </row>
    <row r="25" spans="1:21" ht="16.5" thickBot="1">
      <c r="A25" s="18">
        <v>10</v>
      </c>
      <c r="B25" s="33" t="s">
        <v>40</v>
      </c>
      <c r="C25" s="34" t="s">
        <v>36</v>
      </c>
      <c r="D25" s="42" t="s">
        <v>81</v>
      </c>
      <c r="E25" s="181">
        <v>14</v>
      </c>
      <c r="F25" s="55">
        <v>0</v>
      </c>
      <c r="G25" s="55">
        <v>0</v>
      </c>
      <c r="H25" s="55">
        <v>0</v>
      </c>
      <c r="I25" s="55">
        <v>0</v>
      </c>
      <c r="J25" s="55">
        <v>1</v>
      </c>
      <c r="K25" s="55">
        <v>0</v>
      </c>
      <c r="L25" s="55">
        <v>0</v>
      </c>
      <c r="M25" s="55">
        <v>3</v>
      </c>
      <c r="N25" s="55">
        <v>5</v>
      </c>
      <c r="O25" s="55">
        <v>1</v>
      </c>
      <c r="P25" s="55">
        <v>3</v>
      </c>
      <c r="Q25" s="55">
        <v>1</v>
      </c>
      <c r="R25" s="54">
        <v>0</v>
      </c>
      <c r="S25" s="41">
        <f t="shared" si="0"/>
        <v>14</v>
      </c>
      <c r="T25" s="198">
        <f t="shared" si="1"/>
        <v>8.2142857142857135</v>
      </c>
      <c r="U25" s="2">
        <v>8.2100000000000009</v>
      </c>
    </row>
    <row r="26" spans="1:21" ht="16.5" thickBot="1">
      <c r="A26" s="415">
        <v>11</v>
      </c>
      <c r="B26" s="12" t="s">
        <v>40</v>
      </c>
      <c r="C26" s="13" t="s">
        <v>36</v>
      </c>
      <c r="D26" s="12" t="s">
        <v>47</v>
      </c>
      <c r="E26" s="142">
        <v>21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5</v>
      </c>
      <c r="N26" s="143">
        <v>2</v>
      </c>
      <c r="O26" s="143">
        <v>0</v>
      </c>
      <c r="P26" s="144">
        <v>5</v>
      </c>
      <c r="Q26" s="144">
        <v>4</v>
      </c>
      <c r="R26" s="144">
        <v>5</v>
      </c>
      <c r="S26" s="51">
        <f t="shared" si="0"/>
        <v>21</v>
      </c>
      <c r="T26" s="198">
        <f t="shared" si="1"/>
        <v>9.7619047619047628</v>
      </c>
      <c r="U26" s="405">
        <v>8.86</v>
      </c>
    </row>
    <row r="27" spans="1:21" ht="16.5" thickBot="1">
      <c r="A27" s="415"/>
      <c r="B27" s="17" t="s">
        <v>43</v>
      </c>
      <c r="C27" s="43" t="s">
        <v>36</v>
      </c>
      <c r="D27" s="44" t="s">
        <v>48</v>
      </c>
      <c r="E27" s="145">
        <v>20</v>
      </c>
      <c r="F27" s="146">
        <v>1</v>
      </c>
      <c r="G27" s="146">
        <v>0</v>
      </c>
      <c r="H27" s="146">
        <v>0</v>
      </c>
      <c r="I27" s="146">
        <v>0</v>
      </c>
      <c r="J27" s="146">
        <v>0</v>
      </c>
      <c r="K27" s="146">
        <v>1</v>
      </c>
      <c r="L27" s="146">
        <v>0</v>
      </c>
      <c r="M27" s="146">
        <v>8</v>
      </c>
      <c r="N27" s="146">
        <v>2</v>
      </c>
      <c r="O27" s="146">
        <v>2</v>
      </c>
      <c r="P27" s="147">
        <v>2</v>
      </c>
      <c r="Q27" s="147">
        <v>4</v>
      </c>
      <c r="R27" s="147">
        <v>0</v>
      </c>
      <c r="S27" s="50">
        <f t="shared" si="0"/>
        <v>20</v>
      </c>
      <c r="T27" s="198">
        <f t="shared" si="1"/>
        <v>7.95</v>
      </c>
      <c r="U27" s="405"/>
    </row>
    <row r="28" spans="1:21" ht="16.5" thickBot="1">
      <c r="A28" s="18">
        <v>12</v>
      </c>
      <c r="B28" s="33" t="s">
        <v>40</v>
      </c>
      <c r="C28" s="34" t="s">
        <v>36</v>
      </c>
      <c r="D28" s="33" t="s">
        <v>39</v>
      </c>
      <c r="E28" s="90">
        <v>20</v>
      </c>
      <c r="F28" s="91">
        <v>1</v>
      </c>
      <c r="G28" s="91">
        <v>0</v>
      </c>
      <c r="H28" s="91">
        <v>0</v>
      </c>
      <c r="I28" s="91">
        <v>1</v>
      </c>
      <c r="J28" s="91">
        <v>1</v>
      </c>
      <c r="K28" s="91">
        <v>1</v>
      </c>
      <c r="L28" s="91">
        <v>0</v>
      </c>
      <c r="M28" s="91">
        <v>2</v>
      </c>
      <c r="N28" s="91">
        <v>5</v>
      </c>
      <c r="O28" s="91">
        <v>2</v>
      </c>
      <c r="P28" s="92">
        <v>4</v>
      </c>
      <c r="Q28" s="92">
        <v>3</v>
      </c>
      <c r="R28" s="92">
        <v>0</v>
      </c>
      <c r="S28" s="40">
        <f t="shared" si="0"/>
        <v>20</v>
      </c>
      <c r="T28" s="199">
        <f t="shared" si="1"/>
        <v>7.85</v>
      </c>
      <c r="U28" s="2">
        <v>7.85</v>
      </c>
    </row>
    <row r="29" spans="1:21" ht="21" customHeight="1" thickBot="1">
      <c r="A29" s="29">
        <v>13</v>
      </c>
      <c r="B29" s="15" t="s">
        <v>40</v>
      </c>
      <c r="C29" s="49" t="s">
        <v>36</v>
      </c>
      <c r="D29" s="15" t="s">
        <v>37</v>
      </c>
      <c r="E29" s="93">
        <v>26</v>
      </c>
      <c r="F29" s="94">
        <v>0</v>
      </c>
      <c r="G29" s="94">
        <v>0</v>
      </c>
      <c r="H29" s="94">
        <v>0</v>
      </c>
      <c r="I29" s="94">
        <v>1</v>
      </c>
      <c r="J29" s="94">
        <v>2</v>
      </c>
      <c r="K29" s="94">
        <v>1</v>
      </c>
      <c r="L29" s="94">
        <v>0</v>
      </c>
      <c r="M29" s="94">
        <v>4</v>
      </c>
      <c r="N29" s="94">
        <v>4</v>
      </c>
      <c r="O29" s="94">
        <v>3</v>
      </c>
      <c r="P29" s="95">
        <v>1</v>
      </c>
      <c r="Q29" s="95">
        <v>5</v>
      </c>
      <c r="R29" s="95">
        <v>5</v>
      </c>
      <c r="S29" s="9">
        <f t="shared" si="0"/>
        <v>26</v>
      </c>
      <c r="T29" s="198">
        <f t="shared" si="1"/>
        <v>8.7692307692307701</v>
      </c>
      <c r="U29" s="2">
        <v>8.77</v>
      </c>
    </row>
    <row r="30" spans="1:21" ht="16.5" thickBot="1">
      <c r="A30" s="18">
        <v>14</v>
      </c>
      <c r="B30" s="33" t="s">
        <v>40</v>
      </c>
      <c r="C30" s="34" t="s">
        <v>36</v>
      </c>
      <c r="D30" s="33" t="s">
        <v>53</v>
      </c>
      <c r="E30" s="127">
        <v>19</v>
      </c>
      <c r="F30" s="128">
        <v>0</v>
      </c>
      <c r="G30" s="128">
        <v>0</v>
      </c>
      <c r="H30" s="128">
        <v>0</v>
      </c>
      <c r="I30" s="128">
        <v>0</v>
      </c>
      <c r="J30" s="128">
        <v>0</v>
      </c>
      <c r="K30" s="128">
        <v>1</v>
      </c>
      <c r="L30" s="128">
        <v>0</v>
      </c>
      <c r="M30" s="128">
        <v>2</v>
      </c>
      <c r="N30" s="128">
        <v>1</v>
      </c>
      <c r="O30" s="128">
        <v>4</v>
      </c>
      <c r="P30" s="129">
        <v>3</v>
      </c>
      <c r="Q30" s="129">
        <v>3</v>
      </c>
      <c r="R30" s="130">
        <v>5</v>
      </c>
      <c r="S30" s="47">
        <f t="shared" si="0"/>
        <v>19</v>
      </c>
      <c r="T30" s="198">
        <f t="shared" si="1"/>
        <v>9.7894736842105257</v>
      </c>
      <c r="U30" s="2">
        <v>9.7899999999999991</v>
      </c>
    </row>
    <row r="31" spans="1:21" ht="18" customHeight="1" thickBot="1">
      <c r="A31" s="29">
        <v>15</v>
      </c>
      <c r="B31" s="15" t="s">
        <v>40</v>
      </c>
      <c r="C31" s="16" t="s">
        <v>36</v>
      </c>
      <c r="D31" s="15" t="s">
        <v>57</v>
      </c>
      <c r="E31" s="139">
        <v>22</v>
      </c>
      <c r="F31" s="140">
        <v>0</v>
      </c>
      <c r="G31" s="140">
        <v>0</v>
      </c>
      <c r="H31" s="140">
        <v>2</v>
      </c>
      <c r="I31" s="140">
        <v>0</v>
      </c>
      <c r="J31" s="140">
        <v>1</v>
      </c>
      <c r="K31" s="140">
        <v>1</v>
      </c>
      <c r="L31" s="140">
        <v>2</v>
      </c>
      <c r="M31" s="140">
        <v>5</v>
      </c>
      <c r="N31" s="140">
        <v>1</v>
      </c>
      <c r="O31" s="140">
        <v>1</v>
      </c>
      <c r="P31" s="141">
        <v>5</v>
      </c>
      <c r="Q31" s="141">
        <v>1</v>
      </c>
      <c r="R31" s="141">
        <v>3</v>
      </c>
      <c r="S31" s="45">
        <f t="shared" si="0"/>
        <v>22</v>
      </c>
      <c r="T31" s="198">
        <f t="shared" si="1"/>
        <v>7.9090909090909092</v>
      </c>
      <c r="U31" s="2">
        <v>7.91</v>
      </c>
    </row>
    <row r="32" spans="1:21" ht="16.5" thickBot="1">
      <c r="A32" s="18">
        <v>16</v>
      </c>
      <c r="B32" s="33" t="s">
        <v>40</v>
      </c>
      <c r="C32" s="34" t="s">
        <v>36</v>
      </c>
      <c r="D32" s="33" t="s">
        <v>52</v>
      </c>
      <c r="E32" s="102">
        <v>17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1</v>
      </c>
      <c r="L32" s="103">
        <v>0</v>
      </c>
      <c r="M32" s="103">
        <v>2</v>
      </c>
      <c r="N32" s="103">
        <v>2</v>
      </c>
      <c r="O32" s="103">
        <v>1</v>
      </c>
      <c r="P32" s="104">
        <v>3</v>
      </c>
      <c r="Q32" s="104">
        <v>6</v>
      </c>
      <c r="R32" s="104">
        <v>2</v>
      </c>
      <c r="S32" s="40">
        <f t="shared" si="0"/>
        <v>17</v>
      </c>
      <c r="T32" s="199">
        <f t="shared" si="1"/>
        <v>9.6470588235294112</v>
      </c>
      <c r="U32" s="2">
        <v>9.65</v>
      </c>
    </row>
    <row r="33" spans="1:21" ht="16.5" thickBot="1">
      <c r="A33" s="29">
        <v>17</v>
      </c>
      <c r="B33" s="15" t="s">
        <v>40</v>
      </c>
      <c r="C33" s="16" t="s">
        <v>36</v>
      </c>
      <c r="D33" s="15" t="s">
        <v>54</v>
      </c>
      <c r="E33" s="38">
        <v>7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1</v>
      </c>
      <c r="M33" s="39">
        <v>3</v>
      </c>
      <c r="N33" s="39">
        <v>1</v>
      </c>
      <c r="O33" s="39">
        <v>1</v>
      </c>
      <c r="P33" s="46">
        <v>1</v>
      </c>
      <c r="Q33" s="46">
        <v>0</v>
      </c>
      <c r="R33" s="46">
        <v>0</v>
      </c>
      <c r="S33" s="50">
        <f t="shared" si="0"/>
        <v>7</v>
      </c>
      <c r="T33" s="198">
        <f t="shared" si="1"/>
        <v>7.7142857142857144</v>
      </c>
      <c r="U33" s="2">
        <v>7.71</v>
      </c>
    </row>
    <row r="34" spans="1:21" ht="16.5" thickBot="1">
      <c r="A34" s="18">
        <v>18</v>
      </c>
      <c r="B34" s="33" t="s">
        <v>40</v>
      </c>
      <c r="C34" s="34" t="s">
        <v>36</v>
      </c>
      <c r="D34" s="33" t="s">
        <v>74</v>
      </c>
      <c r="E34" s="114">
        <v>9</v>
      </c>
      <c r="F34" s="115">
        <v>0</v>
      </c>
      <c r="G34" s="115">
        <v>0</v>
      </c>
      <c r="H34" s="115">
        <v>0</v>
      </c>
      <c r="I34" s="115">
        <v>0</v>
      </c>
      <c r="J34" s="115">
        <v>0</v>
      </c>
      <c r="K34" s="115">
        <v>0</v>
      </c>
      <c r="L34" s="115">
        <v>0</v>
      </c>
      <c r="M34" s="115">
        <v>0</v>
      </c>
      <c r="N34" s="115">
        <v>3</v>
      </c>
      <c r="O34" s="115">
        <v>3</v>
      </c>
      <c r="P34" s="116">
        <v>2</v>
      </c>
      <c r="Q34" s="116">
        <v>0</v>
      </c>
      <c r="R34" s="116">
        <v>1</v>
      </c>
      <c r="S34" s="40">
        <f t="shared" si="0"/>
        <v>9</v>
      </c>
      <c r="T34" s="199">
        <f t="shared" si="1"/>
        <v>9.2222222222222214</v>
      </c>
      <c r="U34" s="2">
        <v>9.2200000000000006</v>
      </c>
    </row>
    <row r="35" spans="1:21" ht="16.5" thickBot="1">
      <c r="A35" s="414">
        <v>19</v>
      </c>
      <c r="B35" s="27" t="s">
        <v>40</v>
      </c>
      <c r="C35" s="26" t="s">
        <v>36</v>
      </c>
      <c r="D35" s="27" t="s">
        <v>77</v>
      </c>
      <c r="E35" s="169">
        <v>20</v>
      </c>
      <c r="F35" s="172">
        <v>0</v>
      </c>
      <c r="G35" s="172">
        <v>0</v>
      </c>
      <c r="H35" s="172">
        <v>0</v>
      </c>
      <c r="I35" s="172">
        <v>0</v>
      </c>
      <c r="J35" s="172">
        <v>0</v>
      </c>
      <c r="K35" s="172">
        <v>0</v>
      </c>
      <c r="L35" s="172">
        <v>0</v>
      </c>
      <c r="M35" s="172">
        <v>1</v>
      </c>
      <c r="N35" s="172">
        <v>1</v>
      </c>
      <c r="O35" s="172">
        <v>1</v>
      </c>
      <c r="P35" s="173">
        <v>7</v>
      </c>
      <c r="Q35" s="173">
        <v>5</v>
      </c>
      <c r="R35" s="178">
        <v>5</v>
      </c>
      <c r="S35" s="47">
        <f t="shared" si="0"/>
        <v>20</v>
      </c>
      <c r="T35" s="198">
        <f t="shared" si="1"/>
        <v>10.45</v>
      </c>
      <c r="U35" s="405">
        <v>10.17</v>
      </c>
    </row>
    <row r="36" spans="1:21" ht="16.5" thickBot="1">
      <c r="A36" s="415"/>
      <c r="B36" s="21" t="s">
        <v>43</v>
      </c>
      <c r="C36" s="22" t="s">
        <v>36</v>
      </c>
      <c r="D36" s="5" t="s">
        <v>78</v>
      </c>
      <c r="E36" s="170">
        <v>22</v>
      </c>
      <c r="F36" s="174">
        <v>0</v>
      </c>
      <c r="G36" s="174">
        <v>0</v>
      </c>
      <c r="H36" s="174">
        <v>0</v>
      </c>
      <c r="I36" s="174">
        <v>0</v>
      </c>
      <c r="J36" s="174">
        <v>0</v>
      </c>
      <c r="K36" s="174">
        <v>0</v>
      </c>
      <c r="L36" s="174">
        <v>0</v>
      </c>
      <c r="M36" s="174">
        <v>3</v>
      </c>
      <c r="N36" s="174">
        <v>2</v>
      </c>
      <c r="O36" s="174">
        <v>3</v>
      </c>
      <c r="P36" s="175">
        <v>3</v>
      </c>
      <c r="Q36" s="175">
        <v>5</v>
      </c>
      <c r="R36" s="179">
        <v>6</v>
      </c>
      <c r="S36" s="47">
        <f t="shared" si="0"/>
        <v>22</v>
      </c>
      <c r="T36" s="198">
        <f t="shared" si="1"/>
        <v>10.045454545454545</v>
      </c>
      <c r="U36" s="405"/>
    </row>
    <row r="37" spans="1:21" ht="16.5" thickBot="1">
      <c r="A37" s="416"/>
      <c r="B37" s="24" t="s">
        <v>46</v>
      </c>
      <c r="C37" s="23" t="s">
        <v>36</v>
      </c>
      <c r="D37" s="30" t="s">
        <v>79</v>
      </c>
      <c r="E37" s="171">
        <v>19</v>
      </c>
      <c r="F37" s="176">
        <v>0</v>
      </c>
      <c r="G37" s="176">
        <v>0</v>
      </c>
      <c r="H37" s="176">
        <v>0</v>
      </c>
      <c r="I37" s="176">
        <v>0</v>
      </c>
      <c r="J37" s="176">
        <v>0</v>
      </c>
      <c r="K37" s="176">
        <v>0</v>
      </c>
      <c r="L37" s="176">
        <v>0</v>
      </c>
      <c r="M37" s="176">
        <v>2</v>
      </c>
      <c r="N37" s="176">
        <v>1</v>
      </c>
      <c r="O37" s="176">
        <v>5</v>
      </c>
      <c r="P37" s="177">
        <v>3</v>
      </c>
      <c r="Q37" s="177">
        <v>3</v>
      </c>
      <c r="R37" s="180">
        <v>5</v>
      </c>
      <c r="S37" s="47">
        <f t="shared" si="0"/>
        <v>19</v>
      </c>
      <c r="T37" s="198">
        <f t="shared" si="1"/>
        <v>10</v>
      </c>
      <c r="U37" s="405"/>
    </row>
    <row r="38" spans="1:21" ht="16.5" customHeight="1" thickBot="1">
      <c r="A38" s="415">
        <v>20</v>
      </c>
      <c r="B38" s="74" t="s">
        <v>40</v>
      </c>
      <c r="C38" s="75" t="s">
        <v>36</v>
      </c>
      <c r="D38" s="74" t="s">
        <v>50</v>
      </c>
      <c r="E38" s="76">
        <v>9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1</v>
      </c>
      <c r="N38" s="77">
        <v>2</v>
      </c>
      <c r="O38" s="77">
        <v>1</v>
      </c>
      <c r="P38" s="78">
        <v>4</v>
      </c>
      <c r="Q38" s="78">
        <v>0</v>
      </c>
      <c r="R38" s="78">
        <v>1</v>
      </c>
      <c r="S38" s="51">
        <f t="shared" si="0"/>
        <v>9</v>
      </c>
      <c r="T38" s="198">
        <f t="shared" si="1"/>
        <v>9.3333333333333339</v>
      </c>
      <c r="U38" s="405">
        <v>9.09</v>
      </c>
    </row>
    <row r="39" spans="1:21" ht="17.25" customHeight="1" thickBot="1">
      <c r="A39" s="415"/>
      <c r="B39" s="80" t="s">
        <v>43</v>
      </c>
      <c r="C39" s="79" t="s">
        <v>36</v>
      </c>
      <c r="D39" s="74" t="s">
        <v>51</v>
      </c>
      <c r="E39" s="81">
        <v>13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1</v>
      </c>
      <c r="M39" s="82">
        <v>1</v>
      </c>
      <c r="N39" s="82">
        <v>2</v>
      </c>
      <c r="O39" s="82">
        <v>6</v>
      </c>
      <c r="P39" s="83">
        <v>1</v>
      </c>
      <c r="Q39" s="83">
        <v>2</v>
      </c>
      <c r="R39" s="83">
        <v>0</v>
      </c>
      <c r="S39" s="9">
        <f t="shared" si="0"/>
        <v>13</v>
      </c>
      <c r="T39" s="198">
        <f t="shared" si="1"/>
        <v>8.8461538461538467</v>
      </c>
      <c r="U39" s="405"/>
    </row>
    <row r="40" spans="1:21" ht="17.25" customHeight="1" thickBot="1">
      <c r="A40" s="18">
        <v>21</v>
      </c>
      <c r="B40" s="33" t="s">
        <v>40</v>
      </c>
      <c r="C40" s="34" t="s">
        <v>36</v>
      </c>
      <c r="D40" s="33" t="s">
        <v>62</v>
      </c>
      <c r="E40" s="35">
        <v>10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5</v>
      </c>
      <c r="N40" s="36">
        <v>1</v>
      </c>
      <c r="O40" s="36">
        <v>1</v>
      </c>
      <c r="P40" s="37">
        <v>2</v>
      </c>
      <c r="Q40" s="37">
        <v>1</v>
      </c>
      <c r="R40" s="48">
        <v>0</v>
      </c>
      <c r="S40" s="47">
        <f t="shared" si="0"/>
        <v>10</v>
      </c>
      <c r="T40" s="198">
        <f t="shared" si="1"/>
        <v>8.3000000000000007</v>
      </c>
      <c r="U40" s="2">
        <v>8.3000000000000007</v>
      </c>
    </row>
    <row r="41" spans="1:21" ht="16.5" thickBot="1">
      <c r="A41" s="29">
        <v>22</v>
      </c>
      <c r="B41" s="15" t="s">
        <v>40</v>
      </c>
      <c r="C41" s="16" t="s">
        <v>36</v>
      </c>
      <c r="D41" s="15" t="s">
        <v>55</v>
      </c>
      <c r="E41" s="195">
        <v>10</v>
      </c>
      <c r="F41" s="196">
        <v>0</v>
      </c>
      <c r="G41" s="196">
        <v>0</v>
      </c>
      <c r="H41" s="196">
        <v>1</v>
      </c>
      <c r="I41" s="196">
        <v>0</v>
      </c>
      <c r="J41" s="196">
        <v>0</v>
      </c>
      <c r="K41" s="196">
        <v>0</v>
      </c>
      <c r="L41" s="196">
        <v>1</v>
      </c>
      <c r="M41" s="196">
        <v>1</v>
      </c>
      <c r="N41" s="196">
        <v>4</v>
      </c>
      <c r="O41" s="196">
        <v>1</v>
      </c>
      <c r="P41" s="197">
        <v>1</v>
      </c>
      <c r="Q41" s="197">
        <v>1</v>
      </c>
      <c r="R41" s="197">
        <v>0</v>
      </c>
      <c r="S41" s="14">
        <f t="shared" si="0"/>
        <v>10</v>
      </c>
      <c r="T41" s="198">
        <f t="shared" si="1"/>
        <v>7.7</v>
      </c>
      <c r="U41" s="2">
        <v>7.7</v>
      </c>
    </row>
    <row r="42" spans="1:21" ht="16.5" thickBot="1">
      <c r="A42" s="18">
        <v>23</v>
      </c>
      <c r="B42" s="33" t="s">
        <v>40</v>
      </c>
      <c r="C42" s="34" t="s">
        <v>36</v>
      </c>
      <c r="D42" s="33" t="s">
        <v>75</v>
      </c>
      <c r="E42" s="96">
        <v>29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7">
        <v>10</v>
      </c>
      <c r="N42" s="97">
        <v>5</v>
      </c>
      <c r="O42" s="97">
        <v>8</v>
      </c>
      <c r="P42" s="98">
        <v>4</v>
      </c>
      <c r="Q42" s="98">
        <v>1</v>
      </c>
      <c r="R42" s="99">
        <v>1</v>
      </c>
      <c r="S42" s="47">
        <f t="shared" si="0"/>
        <v>29</v>
      </c>
      <c r="T42" s="198">
        <f t="shared" si="1"/>
        <v>8.4482758620689662</v>
      </c>
      <c r="U42" s="2">
        <v>8.4499999999999993</v>
      </c>
    </row>
    <row r="43" spans="1:21" ht="16.5" thickBot="1">
      <c r="A43" s="29">
        <v>24</v>
      </c>
      <c r="B43" s="15" t="s">
        <v>40</v>
      </c>
      <c r="C43" s="16" t="s">
        <v>36</v>
      </c>
      <c r="D43" s="15" t="s">
        <v>60</v>
      </c>
      <c r="E43" s="38">
        <v>15</v>
      </c>
      <c r="F43" s="39">
        <v>0</v>
      </c>
      <c r="G43" s="39">
        <v>0</v>
      </c>
      <c r="H43" s="39">
        <v>0</v>
      </c>
      <c r="I43" s="39">
        <v>1</v>
      </c>
      <c r="J43" s="39">
        <v>0</v>
      </c>
      <c r="K43" s="39">
        <v>1</v>
      </c>
      <c r="L43" s="39">
        <v>0</v>
      </c>
      <c r="M43" s="39">
        <v>1</v>
      </c>
      <c r="N43" s="39">
        <v>3</v>
      </c>
      <c r="O43" s="39">
        <v>2</v>
      </c>
      <c r="P43" s="46">
        <v>4</v>
      </c>
      <c r="Q43" s="46">
        <v>2</v>
      </c>
      <c r="R43" s="46">
        <v>1</v>
      </c>
      <c r="S43" s="14">
        <f t="shared" si="0"/>
        <v>15</v>
      </c>
      <c r="T43" s="198">
        <f t="shared" si="1"/>
        <v>8.7333333333333325</v>
      </c>
      <c r="U43" s="2">
        <v>8.73</v>
      </c>
    </row>
    <row r="44" spans="1:21" ht="16.5" thickBot="1">
      <c r="A44" s="414">
        <v>25</v>
      </c>
      <c r="B44" s="27" t="s">
        <v>40</v>
      </c>
      <c r="C44" s="26" t="s">
        <v>36</v>
      </c>
      <c r="D44" s="27" t="s">
        <v>42</v>
      </c>
      <c r="E44" s="108">
        <v>18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1</v>
      </c>
      <c r="M44" s="109">
        <v>4</v>
      </c>
      <c r="N44" s="109">
        <v>5</v>
      </c>
      <c r="O44" s="109">
        <v>3</v>
      </c>
      <c r="P44" s="110">
        <v>4</v>
      </c>
      <c r="Q44" s="110">
        <v>1</v>
      </c>
      <c r="R44" s="110">
        <v>0</v>
      </c>
      <c r="S44" s="14">
        <f t="shared" si="0"/>
        <v>18</v>
      </c>
      <c r="T44" s="198">
        <f t="shared" si="1"/>
        <v>8.4444444444444446</v>
      </c>
      <c r="U44" s="405">
        <v>9.1999999999999993</v>
      </c>
    </row>
    <row r="45" spans="1:21" ht="16.5" thickBot="1">
      <c r="A45" s="416"/>
      <c r="B45" s="10" t="s">
        <v>43</v>
      </c>
      <c r="C45" s="23" t="s">
        <v>36</v>
      </c>
      <c r="D45" s="31" t="s">
        <v>42</v>
      </c>
      <c r="E45" s="105">
        <v>21</v>
      </c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06">
        <v>3</v>
      </c>
      <c r="N45" s="106">
        <v>2</v>
      </c>
      <c r="O45" s="106">
        <v>3</v>
      </c>
      <c r="P45" s="107">
        <v>4</v>
      </c>
      <c r="Q45" s="107">
        <v>3</v>
      </c>
      <c r="R45" s="107">
        <v>6</v>
      </c>
      <c r="S45" s="14">
        <f t="shared" si="0"/>
        <v>21</v>
      </c>
      <c r="T45" s="198">
        <f t="shared" si="1"/>
        <v>9.9523809523809526</v>
      </c>
      <c r="U45" s="405"/>
    </row>
    <row r="46" spans="1:21" ht="16.5" thickBot="1">
      <c r="A46" s="18">
        <v>26</v>
      </c>
      <c r="B46" s="33">
        <v>9</v>
      </c>
      <c r="C46" s="34" t="s">
        <v>36</v>
      </c>
      <c r="D46" s="33" t="s">
        <v>38</v>
      </c>
      <c r="E46" s="56">
        <v>4</v>
      </c>
      <c r="F46" s="57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57">
        <v>3</v>
      </c>
      <c r="N46" s="57">
        <v>1</v>
      </c>
      <c r="O46" s="57">
        <v>0</v>
      </c>
      <c r="P46" s="58">
        <v>0</v>
      </c>
      <c r="Q46" s="58">
        <v>0</v>
      </c>
      <c r="R46" s="58">
        <v>0</v>
      </c>
      <c r="S46" s="14">
        <f t="shared" si="0"/>
        <v>4</v>
      </c>
      <c r="T46" s="198">
        <f t="shared" si="1"/>
        <v>7.25</v>
      </c>
      <c r="U46" s="2">
        <v>7.25</v>
      </c>
    </row>
    <row r="47" spans="1:21" ht="16.5" customHeight="1" thickBot="1">
      <c r="A47" s="28">
        <v>27</v>
      </c>
      <c r="B47" s="15" t="s">
        <v>40</v>
      </c>
      <c r="C47" s="16" t="s">
        <v>36</v>
      </c>
      <c r="D47" s="15" t="s">
        <v>41</v>
      </c>
      <c r="E47" s="166">
        <v>4</v>
      </c>
      <c r="F47" s="167">
        <v>0</v>
      </c>
      <c r="G47" s="167">
        <v>0</v>
      </c>
      <c r="H47" s="167">
        <v>0</v>
      </c>
      <c r="I47" s="167">
        <v>0</v>
      </c>
      <c r="J47" s="167">
        <v>0</v>
      </c>
      <c r="K47" s="167">
        <v>0</v>
      </c>
      <c r="L47" s="167">
        <v>0</v>
      </c>
      <c r="M47" s="167">
        <v>3</v>
      </c>
      <c r="N47" s="167">
        <v>0</v>
      </c>
      <c r="O47" s="167">
        <v>0</v>
      </c>
      <c r="P47" s="168">
        <v>1</v>
      </c>
      <c r="Q47" s="168">
        <v>0</v>
      </c>
      <c r="R47" s="168">
        <v>0</v>
      </c>
      <c r="S47" s="14">
        <f t="shared" si="0"/>
        <v>4</v>
      </c>
      <c r="T47" s="198">
        <f t="shared" si="1"/>
        <v>7.75</v>
      </c>
      <c r="U47" s="202">
        <v>7.75</v>
      </c>
    </row>
    <row r="48" spans="1:21" ht="16.5" thickBot="1">
      <c r="A48" s="18">
        <v>28</v>
      </c>
      <c r="B48" s="33" t="s">
        <v>40</v>
      </c>
      <c r="C48" s="34" t="s">
        <v>36</v>
      </c>
      <c r="D48" s="33" t="s">
        <v>61</v>
      </c>
      <c r="E48" s="154">
        <v>7</v>
      </c>
      <c r="F48" s="155">
        <v>0</v>
      </c>
      <c r="G48" s="155">
        <v>0</v>
      </c>
      <c r="H48" s="155">
        <v>0</v>
      </c>
      <c r="I48" s="155">
        <v>0</v>
      </c>
      <c r="J48" s="155">
        <v>0</v>
      </c>
      <c r="K48" s="155">
        <v>0</v>
      </c>
      <c r="L48" s="155">
        <v>0</v>
      </c>
      <c r="M48" s="155">
        <v>0</v>
      </c>
      <c r="N48" s="155">
        <v>1</v>
      </c>
      <c r="O48" s="155">
        <v>0</v>
      </c>
      <c r="P48" s="156">
        <v>2</v>
      </c>
      <c r="Q48" s="156">
        <v>2</v>
      </c>
      <c r="R48" s="156">
        <v>2</v>
      </c>
      <c r="S48" s="14">
        <f t="shared" si="0"/>
        <v>7</v>
      </c>
      <c r="T48" s="198">
        <f t="shared" si="1"/>
        <v>10.571428571428571</v>
      </c>
      <c r="U48" s="2">
        <v>10.57</v>
      </c>
    </row>
    <row r="49" spans="1:21" ht="15.75" customHeight="1" thickBot="1">
      <c r="A49" s="18">
        <v>31</v>
      </c>
      <c r="B49" s="25" t="s">
        <v>40</v>
      </c>
      <c r="C49" s="26" t="s">
        <v>36</v>
      </c>
      <c r="D49" s="27" t="s">
        <v>69</v>
      </c>
      <c r="E49" s="164">
        <v>1</v>
      </c>
      <c r="F49" s="165">
        <v>0</v>
      </c>
      <c r="G49" s="165">
        <v>0</v>
      </c>
      <c r="H49" s="165">
        <v>0</v>
      </c>
      <c r="I49" s="165">
        <v>0</v>
      </c>
      <c r="J49" s="165">
        <v>0</v>
      </c>
      <c r="K49" s="165">
        <v>0</v>
      </c>
      <c r="L49" s="165">
        <v>0</v>
      </c>
      <c r="M49" s="165">
        <v>1</v>
      </c>
      <c r="N49" s="165">
        <v>0</v>
      </c>
      <c r="O49" s="165">
        <v>0</v>
      </c>
      <c r="P49" s="165">
        <v>0</v>
      </c>
      <c r="Q49" s="165">
        <v>0</v>
      </c>
      <c r="R49" s="165">
        <v>0</v>
      </c>
      <c r="S49" s="14">
        <f t="shared" si="0"/>
        <v>1</v>
      </c>
      <c r="T49" s="198">
        <f t="shared" si="1"/>
        <v>7</v>
      </c>
      <c r="U49" s="201">
        <v>7</v>
      </c>
    </row>
    <row r="50" spans="1:21" ht="16.5" thickBot="1">
      <c r="A50" s="414">
        <v>36</v>
      </c>
      <c r="B50" s="27" t="s">
        <v>40</v>
      </c>
      <c r="C50" s="26" t="s">
        <v>36</v>
      </c>
      <c r="D50" s="27" t="s">
        <v>58</v>
      </c>
      <c r="E50" s="151">
        <v>23</v>
      </c>
      <c r="F50" s="152">
        <v>0</v>
      </c>
      <c r="G50" s="152">
        <v>0</v>
      </c>
      <c r="H50" s="152">
        <v>0</v>
      </c>
      <c r="I50" s="152">
        <v>0</v>
      </c>
      <c r="J50" s="152">
        <v>0</v>
      </c>
      <c r="K50" s="152">
        <v>0</v>
      </c>
      <c r="L50" s="152">
        <v>0</v>
      </c>
      <c r="M50" s="152">
        <v>6</v>
      </c>
      <c r="N50" s="152">
        <v>3</v>
      </c>
      <c r="O50" s="152">
        <v>3</v>
      </c>
      <c r="P50" s="153">
        <v>4</v>
      </c>
      <c r="Q50" s="153">
        <v>4</v>
      </c>
      <c r="R50" s="153">
        <v>3</v>
      </c>
      <c r="S50" s="53">
        <f t="shared" si="0"/>
        <v>23</v>
      </c>
      <c r="T50" s="199">
        <f t="shared" si="1"/>
        <v>9.2608695652173907</v>
      </c>
      <c r="U50" s="405">
        <v>9.11</v>
      </c>
    </row>
    <row r="51" spans="1:21" ht="18.75" customHeight="1" thickBot="1">
      <c r="A51" s="416"/>
      <c r="B51" s="10" t="s">
        <v>43</v>
      </c>
      <c r="C51" s="23" t="s">
        <v>36</v>
      </c>
      <c r="D51" s="31" t="s">
        <v>59</v>
      </c>
      <c r="E51" s="148">
        <v>24</v>
      </c>
      <c r="F51" s="149">
        <v>0</v>
      </c>
      <c r="G51" s="149">
        <v>0</v>
      </c>
      <c r="H51" s="149">
        <v>0</v>
      </c>
      <c r="I51" s="149">
        <v>0</v>
      </c>
      <c r="J51" s="149">
        <v>1</v>
      </c>
      <c r="K51" s="149">
        <v>0</v>
      </c>
      <c r="L51" s="149">
        <v>1</v>
      </c>
      <c r="M51" s="149">
        <v>3</v>
      </c>
      <c r="N51" s="149">
        <v>4</v>
      </c>
      <c r="O51" s="149">
        <v>4</v>
      </c>
      <c r="P51" s="150">
        <v>6</v>
      </c>
      <c r="Q51" s="150">
        <v>4</v>
      </c>
      <c r="R51" s="150">
        <v>1</v>
      </c>
      <c r="S51" s="52">
        <f t="shared" si="0"/>
        <v>24</v>
      </c>
      <c r="T51" s="199">
        <f t="shared" si="1"/>
        <v>8.9583333333333339</v>
      </c>
      <c r="U51" s="405"/>
    </row>
    <row r="52" spans="1:21" ht="16.5" thickBot="1">
      <c r="E52">
        <f>SUM(E6:E51)</f>
        <v>832</v>
      </c>
      <c r="F52">
        <f t="shared" ref="F52:R52" si="2">SUM(F6:F51)</f>
        <v>4</v>
      </c>
      <c r="G52">
        <f t="shared" si="2"/>
        <v>0</v>
      </c>
      <c r="H52">
        <f t="shared" si="2"/>
        <v>4</v>
      </c>
      <c r="I52">
        <f t="shared" si="2"/>
        <v>4</v>
      </c>
      <c r="J52">
        <f t="shared" si="2"/>
        <v>9</v>
      </c>
      <c r="K52">
        <f t="shared" si="2"/>
        <v>15</v>
      </c>
      <c r="L52">
        <f t="shared" si="2"/>
        <v>9</v>
      </c>
      <c r="M52">
        <f t="shared" si="2"/>
        <v>147</v>
      </c>
      <c r="N52">
        <f t="shared" si="2"/>
        <v>101</v>
      </c>
      <c r="O52">
        <f t="shared" si="2"/>
        <v>106</v>
      </c>
      <c r="P52">
        <f t="shared" si="2"/>
        <v>161</v>
      </c>
      <c r="Q52">
        <f t="shared" si="2"/>
        <v>141</v>
      </c>
      <c r="R52">
        <f t="shared" si="2"/>
        <v>131</v>
      </c>
      <c r="S52" s="14">
        <f t="shared" si="0"/>
        <v>832</v>
      </c>
      <c r="T52" s="419">
        <f t="shared" si="1"/>
        <v>9.265625</v>
      </c>
    </row>
  </sheetData>
  <mergeCells count="31">
    <mergeCell ref="A50:A51"/>
    <mergeCell ref="A20:A22"/>
    <mergeCell ref="A26:A27"/>
    <mergeCell ref="A35:A37"/>
    <mergeCell ref="A38:A39"/>
    <mergeCell ref="A10:A11"/>
    <mergeCell ref="A12:A13"/>
    <mergeCell ref="A14:A16"/>
    <mergeCell ref="A17:A19"/>
    <mergeCell ref="A44:A45"/>
    <mergeCell ref="D4:D5"/>
    <mergeCell ref="E4:E5"/>
    <mergeCell ref="F4:R4"/>
    <mergeCell ref="T4:T5"/>
    <mergeCell ref="A7:A9"/>
    <mergeCell ref="U4:U5"/>
    <mergeCell ref="A2:U3"/>
    <mergeCell ref="U20:U22"/>
    <mergeCell ref="U26:U27"/>
    <mergeCell ref="U50:U51"/>
    <mergeCell ref="U44:U45"/>
    <mergeCell ref="U35:U37"/>
    <mergeCell ref="U38:U39"/>
    <mergeCell ref="U7:U9"/>
    <mergeCell ref="U10:U11"/>
    <mergeCell ref="U12:U13"/>
    <mergeCell ref="U14:U16"/>
    <mergeCell ref="U17:U19"/>
    <mergeCell ref="A4:A5"/>
    <mergeCell ref="B4:B5"/>
    <mergeCell ref="C4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C50"/>
  <sheetViews>
    <sheetView workbookViewId="0">
      <selection activeCell="S29" sqref="S29"/>
    </sheetView>
  </sheetViews>
  <sheetFormatPr defaultRowHeight="15"/>
  <sheetData>
    <row r="2" spans="1:3">
      <c r="A2" s="205" t="s">
        <v>0</v>
      </c>
      <c r="B2" s="3" t="s">
        <v>82</v>
      </c>
      <c r="C2" s="283" t="s">
        <v>170</v>
      </c>
    </row>
    <row r="3" spans="1:3" ht="15.75">
      <c r="A3" s="204" t="s">
        <v>110</v>
      </c>
      <c r="B3" s="2">
        <v>10.57</v>
      </c>
      <c r="C3" s="420">
        <v>1</v>
      </c>
    </row>
    <row r="4" spans="1:3" ht="15" customHeight="1">
      <c r="A4" s="204" t="s">
        <v>87</v>
      </c>
      <c r="B4" s="4">
        <v>10.31</v>
      </c>
      <c r="C4" s="420">
        <v>2</v>
      </c>
    </row>
    <row r="5" spans="1:3" ht="15" customHeight="1">
      <c r="A5" s="204" t="s">
        <v>101</v>
      </c>
      <c r="B5" s="4">
        <v>10.17</v>
      </c>
      <c r="C5" s="420">
        <v>3</v>
      </c>
    </row>
    <row r="6" spans="1:3" ht="15" customHeight="1">
      <c r="A6" s="204" t="s">
        <v>84</v>
      </c>
      <c r="B6" s="4">
        <v>10.06</v>
      </c>
      <c r="C6" s="420">
        <v>4</v>
      </c>
    </row>
    <row r="7" spans="1:3" ht="15" customHeight="1">
      <c r="A7" s="204" t="s">
        <v>96</v>
      </c>
      <c r="B7" s="2">
        <v>9.7899999999999991</v>
      </c>
      <c r="C7" s="420">
        <v>5</v>
      </c>
    </row>
    <row r="8" spans="1:3" ht="15" customHeight="1">
      <c r="A8" s="204" t="s">
        <v>88</v>
      </c>
      <c r="B8" s="4">
        <v>9.7100000000000009</v>
      </c>
      <c r="C8" s="420">
        <v>6</v>
      </c>
    </row>
    <row r="9" spans="1:3" ht="15" customHeight="1">
      <c r="A9" s="204" t="s">
        <v>89</v>
      </c>
      <c r="B9" s="4">
        <v>9.7100000000000009</v>
      </c>
      <c r="C9" s="420">
        <v>6</v>
      </c>
    </row>
    <row r="10" spans="1:3" ht="15.75">
      <c r="A10" s="204" t="s">
        <v>83</v>
      </c>
      <c r="B10" s="2">
        <v>9.6999999999999993</v>
      </c>
      <c r="C10" s="420">
        <v>7</v>
      </c>
    </row>
    <row r="11" spans="1:3" ht="15.75">
      <c r="A11" s="204" t="s">
        <v>98</v>
      </c>
      <c r="B11" s="2">
        <v>9.65</v>
      </c>
      <c r="C11" s="420">
        <v>8</v>
      </c>
    </row>
    <row r="12" spans="1:3" ht="15.75">
      <c r="A12" s="204" t="s">
        <v>91</v>
      </c>
      <c r="B12" s="2">
        <v>9.41</v>
      </c>
      <c r="C12" s="420">
        <v>9</v>
      </c>
    </row>
    <row r="13" spans="1:3" ht="15" customHeight="1">
      <c r="A13" s="204" t="s">
        <v>100</v>
      </c>
      <c r="B13" s="2">
        <v>9.2200000000000006</v>
      </c>
      <c r="C13" s="420">
        <v>10</v>
      </c>
    </row>
    <row r="14" spans="1:3" ht="15.75">
      <c r="A14" s="204" t="s">
        <v>107</v>
      </c>
      <c r="B14" s="4">
        <v>9.1999999999999993</v>
      </c>
      <c r="C14" s="420">
        <v>11</v>
      </c>
    </row>
    <row r="15" spans="1:3" ht="15.75">
      <c r="A15" s="1" t="s">
        <v>112</v>
      </c>
      <c r="B15" s="4">
        <v>9.11</v>
      </c>
      <c r="C15" s="420">
        <v>12</v>
      </c>
    </row>
    <row r="16" spans="1:3" ht="15.75">
      <c r="A16" s="204" t="s">
        <v>102</v>
      </c>
      <c r="B16" s="4">
        <v>9.09</v>
      </c>
      <c r="C16" s="420">
        <v>13</v>
      </c>
    </row>
    <row r="17" spans="1:3" ht="15.75">
      <c r="A17" s="204" t="s">
        <v>93</v>
      </c>
      <c r="B17" s="4">
        <v>8.86</v>
      </c>
      <c r="C17" s="420">
        <v>14</v>
      </c>
    </row>
    <row r="18" spans="1:3" ht="15.75">
      <c r="A18" s="204" t="s">
        <v>95</v>
      </c>
      <c r="B18" s="2">
        <v>8.77</v>
      </c>
      <c r="C18" s="420">
        <v>15</v>
      </c>
    </row>
    <row r="19" spans="1:3" ht="15.75">
      <c r="A19" s="204" t="s">
        <v>106</v>
      </c>
      <c r="B19" s="2">
        <v>8.73</v>
      </c>
      <c r="C19" s="420">
        <v>16</v>
      </c>
    </row>
    <row r="20" spans="1:3" ht="15.75">
      <c r="A20" s="204" t="s">
        <v>85</v>
      </c>
      <c r="B20" s="4">
        <v>8.6</v>
      </c>
      <c r="C20" s="420">
        <v>17</v>
      </c>
    </row>
    <row r="21" spans="1:3" ht="15" customHeight="1">
      <c r="A21" s="204" t="s">
        <v>90</v>
      </c>
      <c r="B21" s="268">
        <v>8.6</v>
      </c>
      <c r="C21" s="420">
        <v>17</v>
      </c>
    </row>
    <row r="22" spans="1:3" ht="15" customHeight="1">
      <c r="A22" s="204" t="s">
        <v>86</v>
      </c>
      <c r="B22" s="269">
        <v>8.4499999999999993</v>
      </c>
      <c r="C22" s="420">
        <v>18</v>
      </c>
    </row>
    <row r="23" spans="1:3" ht="15.75">
      <c r="A23" s="204" t="s">
        <v>105</v>
      </c>
      <c r="B23" s="2">
        <v>8.4499999999999993</v>
      </c>
      <c r="C23" s="420">
        <v>18</v>
      </c>
    </row>
    <row r="24" spans="1:3" ht="15.75">
      <c r="A24" s="204" t="s">
        <v>103</v>
      </c>
      <c r="B24" s="2">
        <v>8.3000000000000007</v>
      </c>
      <c r="C24" s="420">
        <v>19</v>
      </c>
    </row>
    <row r="25" spans="1:3" ht="15.75">
      <c r="A25" s="204" t="s">
        <v>92</v>
      </c>
      <c r="B25" s="2">
        <v>8.2100000000000009</v>
      </c>
      <c r="C25" s="420">
        <v>20</v>
      </c>
    </row>
    <row r="26" spans="1:3" ht="15.75">
      <c r="A26" s="204" t="s">
        <v>97</v>
      </c>
      <c r="B26" s="2">
        <v>7.91</v>
      </c>
      <c r="C26" s="420">
        <v>21</v>
      </c>
    </row>
    <row r="27" spans="1:3" ht="15" customHeight="1">
      <c r="A27" s="204" t="s">
        <v>94</v>
      </c>
      <c r="B27" s="268">
        <v>7.85</v>
      </c>
      <c r="C27" s="420">
        <v>22</v>
      </c>
    </row>
    <row r="28" spans="1:3" ht="15.75">
      <c r="A28" s="204" t="s">
        <v>109</v>
      </c>
      <c r="B28" s="202">
        <v>7.75</v>
      </c>
      <c r="C28" s="420">
        <v>23</v>
      </c>
    </row>
    <row r="29" spans="1:3" ht="15.75">
      <c r="A29" s="204" t="s">
        <v>99</v>
      </c>
      <c r="B29" s="2">
        <v>7.71</v>
      </c>
      <c r="C29" s="420">
        <v>24</v>
      </c>
    </row>
    <row r="30" spans="1:3" ht="15.75">
      <c r="A30" s="204" t="s">
        <v>104</v>
      </c>
      <c r="B30" s="2">
        <v>7.7</v>
      </c>
      <c r="C30" s="420">
        <v>25</v>
      </c>
    </row>
    <row r="31" spans="1:3" ht="15.75">
      <c r="A31" s="204" t="s">
        <v>108</v>
      </c>
      <c r="B31" s="268">
        <v>7.25</v>
      </c>
      <c r="C31" s="420">
        <v>26</v>
      </c>
    </row>
    <row r="32" spans="1:3" ht="15" customHeight="1">
      <c r="A32" s="267" t="s">
        <v>111</v>
      </c>
      <c r="B32" s="201">
        <v>7</v>
      </c>
      <c r="C32" s="420">
        <v>27</v>
      </c>
    </row>
    <row r="35" spans="1:2">
      <c r="A35" s="205" t="s">
        <v>0</v>
      </c>
      <c r="B35" s="3" t="s">
        <v>82</v>
      </c>
    </row>
    <row r="36" spans="1:2" ht="15.75">
      <c r="A36" s="204" t="s">
        <v>110</v>
      </c>
      <c r="B36" s="2">
        <v>10.57</v>
      </c>
    </row>
    <row r="37" spans="1:2" ht="15.75">
      <c r="A37" s="204" t="s">
        <v>96</v>
      </c>
      <c r="B37" s="2">
        <v>9.7899999999999991</v>
      </c>
    </row>
    <row r="38" spans="1:2" ht="15.75">
      <c r="A38" s="204" t="s">
        <v>98</v>
      </c>
      <c r="B38" s="2">
        <v>9.65</v>
      </c>
    </row>
    <row r="39" spans="1:2" ht="15.75">
      <c r="A39" s="204" t="s">
        <v>91</v>
      </c>
      <c r="B39" s="2">
        <v>9.41</v>
      </c>
    </row>
    <row r="40" spans="1:2" ht="15.75">
      <c r="A40" s="204" t="s">
        <v>100</v>
      </c>
      <c r="B40" s="2">
        <v>9.2200000000000006</v>
      </c>
    </row>
    <row r="41" spans="1:2" ht="15.75">
      <c r="A41" s="204" t="s">
        <v>106</v>
      </c>
      <c r="B41" s="2">
        <v>8.73</v>
      </c>
    </row>
    <row r="42" spans="1:2" ht="15.75">
      <c r="A42" s="204" t="s">
        <v>90</v>
      </c>
      <c r="B42" s="2">
        <v>8.6</v>
      </c>
    </row>
    <row r="43" spans="1:2" ht="15.75">
      <c r="A43" s="204" t="s">
        <v>103</v>
      </c>
      <c r="B43" s="2">
        <v>8.3000000000000007</v>
      </c>
    </row>
    <row r="44" spans="1:2" ht="15.75">
      <c r="A44" s="204" t="s">
        <v>92</v>
      </c>
      <c r="B44" s="2">
        <v>8.2100000000000009</v>
      </c>
    </row>
    <row r="45" spans="1:2" ht="15.75">
      <c r="A45" s="204" t="s">
        <v>97</v>
      </c>
      <c r="B45" s="268">
        <v>7.91</v>
      </c>
    </row>
    <row r="46" spans="1:2" ht="15.75">
      <c r="A46" s="204" t="s">
        <v>109</v>
      </c>
      <c r="B46" s="202">
        <v>7.75</v>
      </c>
    </row>
    <row r="47" spans="1:2" ht="15.75">
      <c r="A47" s="204" t="s">
        <v>99</v>
      </c>
      <c r="B47" s="2">
        <v>7.71</v>
      </c>
    </row>
    <row r="48" spans="1:2" ht="15.75">
      <c r="A48" s="204" t="s">
        <v>104</v>
      </c>
      <c r="B48" s="268">
        <v>7.7</v>
      </c>
    </row>
    <row r="49" spans="1:2" ht="15.75">
      <c r="A49" s="204" t="s">
        <v>108</v>
      </c>
      <c r="B49" s="268">
        <v>7.25</v>
      </c>
    </row>
    <row r="50" spans="1:2" ht="15.75">
      <c r="A50" s="267" t="s">
        <v>111</v>
      </c>
      <c r="B50" s="201">
        <v>7</v>
      </c>
    </row>
  </sheetData>
  <autoFilter ref="A35:B35">
    <sortState ref="A36:B50">
      <sortCondition descending="1" ref="B35"/>
    </sortState>
  </autoFilter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B2:M34"/>
  <sheetViews>
    <sheetView topLeftCell="A10" workbookViewId="0">
      <selection activeCell="H15" sqref="H15"/>
    </sheetView>
  </sheetViews>
  <sheetFormatPr defaultRowHeight="15"/>
  <sheetData>
    <row r="2" spans="2:13">
      <c r="B2" s="282" t="s">
        <v>0</v>
      </c>
      <c r="C2" s="283" t="s">
        <v>160</v>
      </c>
      <c r="D2" s="283" t="s">
        <v>161</v>
      </c>
      <c r="E2" s="200" t="s">
        <v>162</v>
      </c>
    </row>
    <row r="3" spans="2:13" ht="15.75">
      <c r="B3" s="284" t="s">
        <v>4</v>
      </c>
      <c r="C3" s="337">
        <v>95.7</v>
      </c>
      <c r="D3" s="337">
        <v>69.599999999999994</v>
      </c>
      <c r="E3" s="341">
        <v>9.6999999999999993</v>
      </c>
      <c r="H3" s="334"/>
      <c r="I3" s="417" t="s">
        <v>167</v>
      </c>
      <c r="J3" s="417"/>
      <c r="K3" s="417"/>
      <c r="L3" s="417"/>
      <c r="M3" s="417"/>
    </row>
    <row r="4" spans="2:13">
      <c r="B4" s="284" t="s">
        <v>5</v>
      </c>
      <c r="C4" s="337">
        <v>97.1</v>
      </c>
      <c r="D4" s="337">
        <v>72.099999999999994</v>
      </c>
      <c r="E4" s="341">
        <v>10.06</v>
      </c>
    </row>
    <row r="5" spans="2:13">
      <c r="B5" s="284" t="s">
        <v>6</v>
      </c>
      <c r="C5" s="337">
        <v>95.7</v>
      </c>
      <c r="D5" s="339">
        <v>34</v>
      </c>
      <c r="E5" s="342">
        <v>8.6</v>
      </c>
      <c r="H5" s="335"/>
      <c r="I5" s="418" t="s">
        <v>168</v>
      </c>
      <c r="J5" s="418"/>
      <c r="K5" s="418"/>
      <c r="L5" s="418"/>
      <c r="M5" s="418"/>
    </row>
    <row r="6" spans="2:13">
      <c r="B6" s="284" t="s">
        <v>7</v>
      </c>
      <c r="C6" s="339">
        <v>90.7</v>
      </c>
      <c r="D6" s="339">
        <v>32.6</v>
      </c>
      <c r="E6" s="342">
        <v>8.4499999999999993</v>
      </c>
    </row>
    <row r="7" spans="2:13">
      <c r="B7" s="284" t="s">
        <v>143</v>
      </c>
      <c r="C7" s="337">
        <v>98.4</v>
      </c>
      <c r="D7" s="337">
        <v>77.8</v>
      </c>
      <c r="E7" s="341">
        <v>10.31</v>
      </c>
      <c r="H7" s="336"/>
      <c r="I7" s="418" t="s">
        <v>169</v>
      </c>
      <c r="J7" s="418"/>
      <c r="K7" s="418"/>
      <c r="L7" s="418"/>
    </row>
    <row r="8" spans="2:13">
      <c r="B8" s="284" t="s">
        <v>8</v>
      </c>
      <c r="C8" s="337">
        <v>98.5</v>
      </c>
      <c r="D8" s="337">
        <v>56.9</v>
      </c>
      <c r="E8" s="341">
        <v>9.7100000000000009</v>
      </c>
    </row>
    <row r="9" spans="2:13">
      <c r="B9" s="284" t="s">
        <v>9</v>
      </c>
      <c r="C9" s="288">
        <v>95.2</v>
      </c>
      <c r="D9" s="337">
        <v>66.099999999999994</v>
      </c>
      <c r="E9" s="341">
        <v>9.7100000000000009</v>
      </c>
    </row>
    <row r="10" spans="2:13">
      <c r="B10" s="284" t="s">
        <v>10</v>
      </c>
      <c r="C10" s="339">
        <v>90</v>
      </c>
      <c r="D10" s="339">
        <v>45</v>
      </c>
      <c r="E10" s="342">
        <v>8.6</v>
      </c>
    </row>
    <row r="11" spans="2:13">
      <c r="B11" s="284" t="s">
        <v>11</v>
      </c>
      <c r="C11" s="339">
        <v>94.1</v>
      </c>
      <c r="D11" s="337">
        <v>58.8</v>
      </c>
      <c r="E11" s="341">
        <v>9.41</v>
      </c>
    </row>
    <row r="12" spans="2:13">
      <c r="B12" s="284" t="s">
        <v>12</v>
      </c>
      <c r="C12" s="339">
        <v>92.9</v>
      </c>
      <c r="D12" s="339">
        <v>28.6</v>
      </c>
      <c r="E12" s="342">
        <v>8.2100000000000009</v>
      </c>
    </row>
    <row r="13" spans="2:13">
      <c r="B13" s="284" t="s">
        <v>13</v>
      </c>
      <c r="C13" s="288">
        <v>95.1</v>
      </c>
      <c r="D13" s="339">
        <v>48.8</v>
      </c>
      <c r="E13" s="342">
        <v>8.86</v>
      </c>
    </row>
    <row r="14" spans="2:13">
      <c r="B14" s="284" t="s">
        <v>14</v>
      </c>
      <c r="C14" s="339">
        <v>80</v>
      </c>
      <c r="D14" s="339">
        <v>35</v>
      </c>
      <c r="E14" s="343">
        <v>7.85</v>
      </c>
    </row>
    <row r="15" spans="2:13">
      <c r="B15" s="284" t="s">
        <v>15</v>
      </c>
      <c r="C15" s="339">
        <v>84.6</v>
      </c>
      <c r="D15" s="339">
        <v>42.3</v>
      </c>
      <c r="E15" s="342">
        <v>8.77</v>
      </c>
    </row>
    <row r="16" spans="2:13">
      <c r="B16" s="284" t="s">
        <v>16</v>
      </c>
      <c r="C16" s="288">
        <v>94.7</v>
      </c>
      <c r="D16" s="337">
        <v>57.9</v>
      </c>
      <c r="E16" s="341">
        <v>9.7899999999999991</v>
      </c>
    </row>
    <row r="17" spans="2:5">
      <c r="B17" s="284" t="s">
        <v>17</v>
      </c>
      <c r="C17" s="339">
        <v>72.7</v>
      </c>
      <c r="D17" s="339">
        <v>40.9</v>
      </c>
      <c r="E17" s="343">
        <v>7.91</v>
      </c>
    </row>
    <row r="18" spans="2:5">
      <c r="B18" s="284" t="s">
        <v>18</v>
      </c>
      <c r="C18" s="339">
        <v>94.1</v>
      </c>
      <c r="D18" s="337">
        <v>64.7</v>
      </c>
      <c r="E18" s="341">
        <v>9.65</v>
      </c>
    </row>
    <row r="19" spans="2:5">
      <c r="B19" s="284" t="s">
        <v>19</v>
      </c>
      <c r="C19" s="339">
        <v>85.7</v>
      </c>
      <c r="D19" s="338">
        <v>14.3</v>
      </c>
      <c r="E19" s="343">
        <v>7.71</v>
      </c>
    </row>
    <row r="20" spans="2:5">
      <c r="B20" s="284" t="s">
        <v>20</v>
      </c>
      <c r="C20" s="337">
        <v>100</v>
      </c>
      <c r="D20" s="339">
        <v>33.299999999999997</v>
      </c>
      <c r="E20" s="289">
        <v>9.2200000000000006</v>
      </c>
    </row>
    <row r="21" spans="2:5">
      <c r="B21" s="284" t="s">
        <v>21</v>
      </c>
      <c r="C21" s="337">
        <v>100</v>
      </c>
      <c r="D21" s="337">
        <v>68.900000000000006</v>
      </c>
      <c r="E21" s="341">
        <v>10.17</v>
      </c>
    </row>
    <row r="22" spans="2:5">
      <c r="B22" s="284" t="s">
        <v>22</v>
      </c>
      <c r="C22" s="337">
        <v>95.5</v>
      </c>
      <c r="D22" s="339">
        <v>36.4</v>
      </c>
      <c r="E22" s="342">
        <v>9.09</v>
      </c>
    </row>
    <row r="23" spans="2:5">
      <c r="B23" s="284" t="s">
        <v>23</v>
      </c>
      <c r="C23" s="337">
        <v>100</v>
      </c>
      <c r="D23" s="339">
        <v>30</v>
      </c>
      <c r="E23" s="342">
        <v>8.3000000000000007</v>
      </c>
    </row>
    <row r="24" spans="2:5">
      <c r="B24" s="284" t="s">
        <v>24</v>
      </c>
      <c r="C24" s="339">
        <v>90</v>
      </c>
      <c r="D24" s="339">
        <v>30</v>
      </c>
      <c r="E24" s="342">
        <v>7.7</v>
      </c>
    </row>
    <row r="25" spans="2:5">
      <c r="B25" s="284" t="s">
        <v>25</v>
      </c>
      <c r="C25" s="337">
        <v>100</v>
      </c>
      <c r="D25" s="338">
        <v>20.7</v>
      </c>
      <c r="E25" s="342">
        <v>8.4499999999999993</v>
      </c>
    </row>
    <row r="26" spans="2:5">
      <c r="B26" s="284" t="s">
        <v>26</v>
      </c>
      <c r="C26" s="339">
        <v>86.7</v>
      </c>
      <c r="D26" s="339">
        <v>46.7</v>
      </c>
      <c r="E26" s="342">
        <v>8.73</v>
      </c>
    </row>
    <row r="27" spans="2:5">
      <c r="B27" s="284" t="s">
        <v>27</v>
      </c>
      <c r="C27" s="337">
        <v>97.4</v>
      </c>
      <c r="D27" s="339">
        <v>46.2</v>
      </c>
      <c r="E27" s="290">
        <v>9.1999999999999993</v>
      </c>
    </row>
    <row r="28" spans="2:5">
      <c r="B28" s="284" t="s">
        <v>32</v>
      </c>
      <c r="C28" s="337">
        <v>100</v>
      </c>
      <c r="D28" s="338">
        <v>0</v>
      </c>
      <c r="E28" s="343">
        <v>7.25</v>
      </c>
    </row>
    <row r="29" spans="2:5">
      <c r="B29" s="284" t="s">
        <v>33</v>
      </c>
      <c r="C29" s="337">
        <v>100</v>
      </c>
      <c r="D29" s="338">
        <v>25</v>
      </c>
      <c r="E29" s="344">
        <v>7.75</v>
      </c>
    </row>
    <row r="30" spans="2:5">
      <c r="B30" s="284" t="s">
        <v>34</v>
      </c>
      <c r="C30" s="337">
        <v>100</v>
      </c>
      <c r="D30" s="337">
        <v>85.7</v>
      </c>
      <c r="E30" s="341">
        <v>10.57</v>
      </c>
    </row>
    <row r="31" spans="2:5">
      <c r="B31" s="284" t="s">
        <v>35</v>
      </c>
      <c r="C31" s="337">
        <v>100</v>
      </c>
      <c r="D31" s="338">
        <v>0</v>
      </c>
      <c r="E31" s="340">
        <v>7</v>
      </c>
    </row>
    <row r="32" spans="2:5">
      <c r="B32" s="284" t="s">
        <v>28</v>
      </c>
      <c r="C32" s="337">
        <v>95.7</v>
      </c>
      <c r="D32" s="339">
        <v>46.8</v>
      </c>
      <c r="E32" s="342">
        <v>9.11</v>
      </c>
    </row>
    <row r="33" spans="2:5">
      <c r="B33" s="286" t="s">
        <v>158</v>
      </c>
      <c r="C33" s="291">
        <v>95</v>
      </c>
      <c r="D33" s="291">
        <v>52</v>
      </c>
      <c r="E33" s="291">
        <v>9.27</v>
      </c>
    </row>
    <row r="34" spans="2:5">
      <c r="B34" s="286" t="s">
        <v>159</v>
      </c>
      <c r="C34" s="291"/>
      <c r="D34" s="291"/>
      <c r="E34" s="287"/>
    </row>
  </sheetData>
  <mergeCells count="3">
    <mergeCell ref="I3:M3"/>
    <mergeCell ref="I5:M5"/>
    <mergeCell ref="I7:L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анализ с заданиями</vt:lpstr>
      <vt:lpstr>успев. качество</vt:lpstr>
      <vt:lpstr>диаграммы</vt:lpstr>
      <vt:lpstr>качество знаний</vt:lpstr>
      <vt:lpstr>анализ по баллам</vt:lpstr>
      <vt:lpstr>средний балл</vt:lpstr>
      <vt:lpstr>для мониторинга</vt:lpstr>
    </vt:vector>
  </TitlesOfParts>
  <Company>МБУ РУМЦ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SVETLANA_S</cp:lastModifiedBy>
  <cp:lastPrinted>2013-03-18T09:38:58Z</cp:lastPrinted>
  <dcterms:created xsi:type="dcterms:W3CDTF">2012-11-29T17:49:57Z</dcterms:created>
  <dcterms:modified xsi:type="dcterms:W3CDTF">2013-12-09T04:36:39Z</dcterms:modified>
</cp:coreProperties>
</file>