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3615" windowHeight="4305" activeTab="0"/>
  </bookViews>
  <sheets>
    <sheet name="анализ с заданиями" sheetId="1" r:id="rId1"/>
    <sheet name="успев. качество" sheetId="2" r:id="rId2"/>
    <sheet name="диаграммы" sheetId="3" r:id="rId3"/>
    <sheet name="качество знаний" sheetId="4" r:id="rId4"/>
    <sheet name="анализ по баллам" sheetId="5" r:id="rId5"/>
    <sheet name="ср. балл" sheetId="6" r:id="rId6"/>
    <sheet name="для мониторинга" sheetId="7" r:id="rId7"/>
  </sheets>
  <definedNames>
    <definedName name="_xlnm._FilterDatabase" localSheetId="2" hidden="1">'диаграммы'!$A$29:$C$29</definedName>
    <definedName name="_xlnm._FilterDatabase" localSheetId="5" hidden="1">'ср. балл'!$A$30:$B$30</definedName>
  </definedNames>
  <calcPr fullCalcOnLoad="1"/>
</workbook>
</file>

<file path=xl/sharedStrings.xml><?xml version="1.0" encoding="utf-8"?>
<sst xmlns="http://schemas.openxmlformats.org/spreadsheetml/2006/main" count="604" uniqueCount="127">
  <si>
    <t>ОУ</t>
  </si>
  <si>
    <t>Класс</t>
  </si>
  <si>
    <t>Ф.И.О. учителя</t>
  </si>
  <si>
    <t>Кол-во писавших</t>
  </si>
  <si>
    <r>
      <t>количество учащихся</t>
    </r>
    <r>
      <rPr>
        <b/>
        <sz val="9"/>
        <rFont val="Arial Cyr"/>
        <family val="0"/>
      </rPr>
      <t xml:space="preserve"> , набравших  баллы (от 0 до 20) </t>
    </r>
  </si>
  <si>
    <t>Ср.балл по классу</t>
  </si>
  <si>
    <t>Тенихина Е.Б.</t>
  </si>
  <si>
    <t>10А</t>
  </si>
  <si>
    <t>Китаева И.А.</t>
  </si>
  <si>
    <t>10Б</t>
  </si>
  <si>
    <t>Мановицкая Е.Г.</t>
  </si>
  <si>
    <t>Н.В. Гальченко</t>
  </si>
  <si>
    <t>Радченко Ю.В.</t>
  </si>
  <si>
    <t>Демидович Н.М.</t>
  </si>
  <si>
    <t>Троянова Н.К.</t>
  </si>
  <si>
    <t>Шевкунова Н.К.</t>
  </si>
  <si>
    <t>СОШ№3</t>
  </si>
  <si>
    <t>Якушина Е.Б.</t>
  </si>
  <si>
    <t>Шматко А.Н.</t>
  </si>
  <si>
    <t>СОШ№ 10</t>
  </si>
  <si>
    <t>Акатова И.Г.</t>
  </si>
  <si>
    <t>Щербанова Е.М.</t>
  </si>
  <si>
    <t>Харченко С.Ю.</t>
  </si>
  <si>
    <t>сош№1</t>
  </si>
  <si>
    <t>10а</t>
  </si>
  <si>
    <t>Парафиенко Н.Н.</t>
  </si>
  <si>
    <t>СОШ №15</t>
  </si>
  <si>
    <t>Кантемирова О.В.</t>
  </si>
  <si>
    <t>Дударь Р.Я.</t>
  </si>
  <si>
    <t>Сопова А.С.</t>
  </si>
  <si>
    <t>10б</t>
  </si>
  <si>
    <t>Удодова А.Д.</t>
  </si>
  <si>
    <t>Сагиян М. А.</t>
  </si>
  <si>
    <t>Пороткина Т.И.</t>
  </si>
  <si>
    <t>Чернышова Ж.В.</t>
  </si>
  <si>
    <t>Карбулецкая О.Ф.</t>
  </si>
  <si>
    <t>Тен Л.Г.</t>
  </si>
  <si>
    <t>Кучерявенко А.Г.</t>
  </si>
  <si>
    <t>Кузнецова В.Г.</t>
  </si>
  <si>
    <t>СОШ № 4</t>
  </si>
  <si>
    <t>Фадеева А.И.</t>
  </si>
  <si>
    <t>Запара Г.В.</t>
  </si>
  <si>
    <t>Горелкова Т.И.</t>
  </si>
  <si>
    <t>по ОУ</t>
  </si>
  <si>
    <t xml:space="preserve">Анализ результатов КДР по баллам учащихся 10-х кл. ( русский язык, 11.12.2013) </t>
  </si>
  <si>
    <t>СОШ №1</t>
  </si>
  <si>
    <t>СОШ №2</t>
  </si>
  <si>
    <t>СОШ №3</t>
  </si>
  <si>
    <t>СОШ №4</t>
  </si>
  <si>
    <t>СОШ №5</t>
  </si>
  <si>
    <t>СОШ №6</t>
  </si>
  <si>
    <t>СОШ №7</t>
  </si>
  <si>
    <t>СОШ №8</t>
  </si>
  <si>
    <t>СОШ №9</t>
  </si>
  <si>
    <t>СОШ №10</t>
  </si>
  <si>
    <t>СОШ №11</t>
  </si>
  <si>
    <t>СОШ №12</t>
  </si>
  <si>
    <t>СОШ №13</t>
  </si>
  <si>
    <t>СОШ №14</t>
  </si>
  <si>
    <t>СОШ №16</t>
  </si>
  <si>
    <t>СОШ №17</t>
  </si>
  <si>
    <t>СОШ №19</t>
  </si>
  <si>
    <t>СОШ №20</t>
  </si>
  <si>
    <t>СОШ №22</t>
  </si>
  <si>
    <t>СОШ №23</t>
  </si>
  <si>
    <t>СОШ №24</t>
  </si>
  <si>
    <t>СОШ №25</t>
  </si>
  <si>
    <t>СОШ №36</t>
  </si>
  <si>
    <t>Бабаян Т.Е.</t>
  </si>
  <si>
    <t>СОШ №18</t>
  </si>
  <si>
    <t>Рейтинг</t>
  </si>
  <si>
    <t>Итоги:</t>
  </si>
  <si>
    <t>Кол-во уч-ся в районе</t>
  </si>
  <si>
    <t>Кол-во пис-х в районе</t>
  </si>
  <si>
    <r>
      <t>Процент учащихся</t>
    </r>
    <r>
      <rPr>
        <b/>
        <sz val="10"/>
        <rFont val="Arial Cyr"/>
        <family val="0"/>
      </rPr>
      <t xml:space="preserve"> ВЕРНО выполнивших данные задания в районе.</t>
    </r>
  </si>
  <si>
    <r>
      <rPr>
        <b/>
        <u val="single"/>
        <sz val="10"/>
        <rFont val="Arial Cyr"/>
        <family val="0"/>
      </rPr>
      <t>количество</t>
    </r>
    <r>
      <rPr>
        <b/>
        <sz val="10"/>
        <rFont val="Arial Cyr"/>
        <family val="0"/>
      </rPr>
      <t xml:space="preserve"> полученных оценок в районе</t>
    </r>
  </si>
  <si>
    <r>
      <rPr>
        <b/>
        <u val="single"/>
        <sz val="10"/>
        <rFont val="Arial Cyr"/>
        <family val="0"/>
      </rPr>
      <t>процент</t>
    </r>
    <r>
      <rPr>
        <b/>
        <sz val="10"/>
        <rFont val="Arial Cyr"/>
        <family val="0"/>
      </rPr>
      <t xml:space="preserve"> полученных оценок в районе</t>
    </r>
  </si>
  <si>
    <r>
      <t>Количество учащихся</t>
    </r>
    <r>
      <rPr>
        <b/>
        <sz val="10"/>
        <rFont val="Arial Cyr"/>
        <family val="0"/>
      </rPr>
      <t xml:space="preserve"> ВЕРНО выполнивших данные задания в районе.</t>
    </r>
  </si>
  <si>
    <t>Тип класса</t>
  </si>
  <si>
    <r>
      <t>Количество учащихся</t>
    </r>
    <r>
      <rPr>
        <b/>
        <sz val="10"/>
        <rFont val="Arial Cyr"/>
        <family val="0"/>
      </rPr>
      <t xml:space="preserve"> ВЕРНО выполнивших данные задания.</t>
    </r>
  </si>
  <si>
    <r>
      <rPr>
        <b/>
        <u val="single"/>
        <sz val="10"/>
        <rFont val="Arial Cyr"/>
        <family val="0"/>
      </rPr>
      <t>количество</t>
    </r>
    <r>
      <rPr>
        <b/>
        <sz val="10"/>
        <rFont val="Arial Cyr"/>
        <family val="0"/>
      </rPr>
      <t xml:space="preserve"> полученных оценок в классах</t>
    </r>
  </si>
  <si>
    <r>
      <t>процент</t>
    </r>
    <r>
      <rPr>
        <b/>
        <sz val="10"/>
        <rFont val="Arial Cyr"/>
        <family val="0"/>
      </rPr>
      <t xml:space="preserve"> полученных
 оценок в ОУ (</t>
    </r>
    <r>
      <rPr>
        <b/>
        <u val="single"/>
        <sz val="10"/>
        <rFont val="Arial Cyr"/>
        <family val="0"/>
      </rPr>
      <t>где менее 6 классов</t>
    </r>
    <r>
      <rPr>
        <b/>
        <sz val="10"/>
        <rFont val="Arial Cyr"/>
        <family val="0"/>
      </rPr>
      <t>)</t>
    </r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</si>
  <si>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</si>
  <si>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</si>
  <si>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</si>
  <si>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</si>
  <si>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</si>
  <si>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</si>
  <si>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</si>
  <si>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</si>
  <si>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</si>
  <si>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</si>
  <si>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</si>
  <si>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</si>
  <si>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</si>
  <si>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</si>
  <si>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</si>
  <si>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</si>
  <si>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</si>
  <si>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</si>
  <si>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</si>
  <si>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</si>
  <si>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"2"</t>
  </si>
  <si>
    <t>"3"</t>
  </si>
  <si>
    <t>"4"</t>
  </si>
  <si>
    <t>"5"</t>
  </si>
  <si>
    <t>О</t>
  </si>
  <si>
    <t>гимназия №5</t>
  </si>
  <si>
    <t>Г</t>
  </si>
  <si>
    <t>Гальченко Н.В.</t>
  </si>
  <si>
    <t>Анализ результатов КДР по русскому языку (11.12.2013) учащихся 10-х классов</t>
  </si>
  <si>
    <t>гимн. №5</t>
  </si>
  <si>
    <t>успеваемость</t>
  </si>
  <si>
    <t>качество</t>
  </si>
  <si>
    <t>По району</t>
  </si>
  <si>
    <t>По краю</t>
  </si>
  <si>
    <t>усп.</t>
  </si>
  <si>
    <t>кач.</t>
  </si>
  <si>
    <t>% качества</t>
  </si>
  <si>
    <t>Качество по району - 50%</t>
  </si>
  <si>
    <t>% качества выше районного показателя</t>
  </si>
  <si>
    <t>очень низкий % качества</t>
  </si>
  <si>
    <t>выше районного показателя</t>
  </si>
  <si>
    <t>ниже районного показателя</t>
  </si>
  <si>
    <t>очень низкий результат</t>
  </si>
  <si>
    <t>район</t>
  </si>
  <si>
    <t>край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</si>
</sst>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u val="single"/>
      <sz val="9"/>
      <name val="Arial Cyr"/>
      <family val="0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2"/>
      <color indexed="8"/>
      <name val="Calibri"/>
      <family val="2"/>
    </font>
    <font>
      <sz val="8"/>
      <name val="Calibri"/>
      <family val="2"/>
    </font>
    <font>
      <b/>
      <i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50"/>
      <name val="Times New Roman"/>
      <family val="1"/>
    </font>
    <font>
      <b/>
      <sz val="14"/>
      <name val="Arial Cyr"/>
      <family val="0"/>
    </font>
    <font>
      <b/>
      <u val="single"/>
      <sz val="10"/>
      <name val="Arial Cyr"/>
      <family val="0"/>
    </font>
    <font>
      <sz val="10"/>
      <name val="Times New Roman"/>
      <family val="1"/>
    </font>
    <font>
      <b/>
      <sz val="10"/>
      <color indexed="8"/>
      <name val="Calibri"/>
      <family val="2"/>
    </font>
    <font>
      <b/>
      <i/>
      <sz val="11"/>
      <color indexed="8"/>
      <name val="Times New Roman"/>
      <family val="1"/>
    </font>
    <font>
      <b/>
      <i/>
      <sz val="12"/>
      <color indexed="62"/>
      <name val="Times New Roman"/>
      <family val="1"/>
    </font>
    <font>
      <b/>
      <i/>
      <sz val="12"/>
      <color indexed="2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4"/>
      <color indexed="10"/>
      <name val="Times New Roman"/>
      <family val="1"/>
    </font>
    <font>
      <sz val="8"/>
      <name val="Tahoma"/>
      <family val="2"/>
    </font>
    <font>
      <b/>
      <sz val="10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4"/>
      <color theme="5"/>
      <name val="Times New Roman"/>
      <family val="1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 style="thin"/>
      <top>
        <color indexed="63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96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/>
      <protection locked="0"/>
    </xf>
    <xf numFmtId="0" fontId="4" fillId="0" borderId="20" xfId="0" applyFont="1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8" fillId="33" borderId="22" xfId="0" applyFont="1" applyFill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33" borderId="26" xfId="0" applyFont="1" applyFill="1" applyBorder="1" applyAlignment="1" applyProtection="1">
      <alignment horizontal="center" vertical="center"/>
      <protection locked="0"/>
    </xf>
    <xf numFmtId="0" fontId="8" fillId="33" borderId="27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33" borderId="28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33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33" borderId="36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0" fillId="34" borderId="37" xfId="0" applyFill="1" applyBorder="1" applyAlignment="1">
      <alignment horizontal="center"/>
    </xf>
    <xf numFmtId="2" fontId="11" fillId="35" borderId="20" xfId="0" applyNumberFormat="1" applyFont="1" applyFill="1" applyBorder="1" applyAlignment="1" applyProtection="1">
      <alignment horizontal="center" wrapText="1"/>
      <protection locked="0"/>
    </xf>
    <xf numFmtId="0" fontId="0" fillId="0" borderId="32" xfId="0" applyBorder="1" applyAlignment="1">
      <alignment horizontal="center"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33" borderId="24" xfId="0" applyFont="1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/>
      <protection locked="0"/>
    </xf>
    <xf numFmtId="0" fontId="0" fillId="0" borderId="39" xfId="0" applyFill="1" applyBorder="1" applyAlignment="1" applyProtection="1">
      <alignment horizontal="center"/>
      <protection locked="0"/>
    </xf>
    <xf numFmtId="0" fontId="8" fillId="33" borderId="40" xfId="0" applyFont="1" applyFill="1" applyBorder="1" applyAlignment="1" applyProtection="1">
      <alignment horizontal="center" vertical="center"/>
      <protection locked="0"/>
    </xf>
    <xf numFmtId="0" fontId="8" fillId="33" borderId="41" xfId="0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10" fillId="0" borderId="38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10" fillId="0" borderId="46" xfId="0" applyFont="1" applyFill="1" applyBorder="1" applyAlignment="1" applyProtection="1">
      <alignment horizontal="center" vertical="center" wrapText="1"/>
      <protection/>
    </xf>
    <xf numFmtId="0" fontId="13" fillId="0" borderId="46" xfId="0" applyFont="1" applyBorder="1" applyAlignment="1">
      <alignment horizontal="center" vertical="center"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55" fillId="0" borderId="4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2" fontId="0" fillId="33" borderId="10" xfId="0" applyNumberFormat="1" applyFont="1" applyFill="1" applyBorder="1" applyAlignment="1" applyProtection="1">
      <alignment horizontal="center" wrapText="1"/>
      <protection locked="0"/>
    </xf>
    <xf numFmtId="0" fontId="55" fillId="0" borderId="46" xfId="0" applyFont="1" applyBorder="1" applyAlignment="1">
      <alignment horizontal="center"/>
    </xf>
    <xf numFmtId="0" fontId="64" fillId="0" borderId="46" xfId="0" applyFont="1" applyBorder="1" applyAlignment="1">
      <alignment horizontal="center"/>
    </xf>
    <xf numFmtId="0" fontId="65" fillId="0" borderId="46" xfId="0" applyFont="1" applyBorder="1" applyAlignment="1">
      <alignment horizontal="center"/>
    </xf>
    <xf numFmtId="0" fontId="66" fillId="0" borderId="46" xfId="0" applyFont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164" fontId="3" fillId="0" borderId="10" xfId="0" applyNumberFormat="1" applyFont="1" applyFill="1" applyBorder="1" applyAlignment="1" applyProtection="1">
      <alignment horizontal="center"/>
      <protection/>
    </xf>
    <xf numFmtId="0" fontId="0" fillId="0" borderId="47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48" xfId="0" applyFill="1" applyBorder="1" applyAlignment="1" applyProtection="1">
      <alignment/>
      <protection locked="0"/>
    </xf>
    <xf numFmtId="0" fontId="0" fillId="0" borderId="49" xfId="0" applyFill="1" applyBorder="1" applyAlignment="1" applyProtection="1">
      <alignment/>
      <protection locked="0"/>
    </xf>
    <xf numFmtId="0" fontId="0" fillId="0" borderId="46" xfId="0" applyFill="1" applyBorder="1" applyAlignment="1" applyProtection="1">
      <alignment/>
      <protection locked="0"/>
    </xf>
    <xf numFmtId="0" fontId="0" fillId="0" borderId="50" xfId="0" applyFill="1" applyBorder="1" applyAlignment="1" applyProtection="1">
      <alignment/>
      <protection locked="0"/>
    </xf>
    <xf numFmtId="0" fontId="0" fillId="0" borderId="51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 horizontal="center" vertical="center"/>
      <protection/>
    </xf>
    <xf numFmtId="0" fontId="67" fillId="0" borderId="11" xfId="0" applyFont="1" applyFill="1" applyBorder="1" applyAlignment="1" applyProtection="1">
      <alignment horizontal="center" vertical="center"/>
      <protection locked="0"/>
    </xf>
    <xf numFmtId="0" fontId="67" fillId="0" borderId="22" xfId="0" applyNumberFormat="1" applyFont="1" applyFill="1" applyBorder="1" applyAlignment="1" applyProtection="1">
      <alignment/>
      <protection locked="0"/>
    </xf>
    <xf numFmtId="0" fontId="67" fillId="0" borderId="52" xfId="0" applyNumberFormat="1" applyFont="1" applyFill="1" applyBorder="1" applyAlignment="1" applyProtection="1">
      <alignment/>
      <protection locked="0"/>
    </xf>
    <xf numFmtId="0" fontId="20" fillId="0" borderId="21" xfId="0" applyFont="1" applyFill="1" applyBorder="1" applyAlignment="1" applyProtection="1">
      <alignment/>
      <protection locked="0"/>
    </xf>
    <xf numFmtId="0" fontId="67" fillId="0" borderId="50" xfId="0" applyNumberFormat="1" applyFont="1" applyFill="1" applyBorder="1" applyAlignment="1" applyProtection="1">
      <alignment/>
      <protection locked="0"/>
    </xf>
    <xf numFmtId="0" fontId="67" fillId="0" borderId="53" xfId="0" applyNumberFormat="1" applyFont="1" applyFill="1" applyBorder="1" applyAlignment="1" applyProtection="1">
      <alignment/>
      <protection locked="0"/>
    </xf>
    <xf numFmtId="0" fontId="20" fillId="0" borderId="49" xfId="0" applyFont="1" applyFill="1" applyBorder="1" applyAlignment="1" applyProtection="1">
      <alignment/>
      <protection locked="0"/>
    </xf>
    <xf numFmtId="0" fontId="67" fillId="0" borderId="26" xfId="0" applyNumberFormat="1" applyFont="1" applyFill="1" applyBorder="1" applyAlignment="1" applyProtection="1">
      <alignment/>
      <protection locked="0"/>
    </xf>
    <xf numFmtId="0" fontId="67" fillId="0" borderId="54" xfId="0" applyNumberFormat="1" applyFont="1" applyFill="1" applyBorder="1" applyAlignment="1" applyProtection="1">
      <alignment/>
      <protection locked="0"/>
    </xf>
    <xf numFmtId="0" fontId="20" fillId="0" borderId="28" xfId="0" applyFont="1" applyFill="1" applyBorder="1" applyAlignment="1" applyProtection="1">
      <alignment/>
      <protection locked="0"/>
    </xf>
    <xf numFmtId="164" fontId="3" fillId="0" borderId="32" xfId="0" applyNumberFormat="1" applyFont="1" applyFill="1" applyBorder="1" applyAlignment="1" applyProtection="1">
      <alignment horizontal="center"/>
      <protection/>
    </xf>
    <xf numFmtId="0" fontId="3" fillId="0" borderId="55" xfId="0" applyFont="1" applyFill="1" applyBorder="1" applyAlignment="1" applyProtection="1">
      <alignment horizontal="center" vertical="center"/>
      <protection/>
    </xf>
    <xf numFmtId="164" fontId="0" fillId="0" borderId="32" xfId="0" applyNumberFormat="1" applyFill="1" applyBorder="1" applyAlignment="1" applyProtection="1">
      <alignment horizontal="center" vertical="center"/>
      <protection/>
    </xf>
    <xf numFmtId="0" fontId="67" fillId="0" borderId="56" xfId="0" applyNumberFormat="1" applyFont="1" applyFill="1" applyBorder="1" applyAlignment="1" applyProtection="1">
      <alignment/>
      <protection locked="0"/>
    </xf>
    <xf numFmtId="0" fontId="67" fillId="0" borderId="57" xfId="0" applyNumberFormat="1" applyFont="1" applyFill="1" applyBorder="1" applyAlignment="1" applyProtection="1">
      <alignment/>
      <protection locked="0"/>
    </xf>
    <xf numFmtId="0" fontId="20" fillId="0" borderId="58" xfId="0" applyFont="1" applyFill="1" applyBorder="1" applyAlignment="1" applyProtection="1">
      <alignment/>
      <protection locked="0"/>
    </xf>
    <xf numFmtId="0" fontId="0" fillId="0" borderId="59" xfId="0" applyFill="1" applyBorder="1" applyAlignment="1" applyProtection="1">
      <alignment/>
      <protection locked="0"/>
    </xf>
    <xf numFmtId="0" fontId="0" fillId="0" borderId="58" xfId="0" applyFill="1" applyBorder="1" applyAlignment="1" applyProtection="1">
      <alignment/>
      <protection locked="0"/>
    </xf>
    <xf numFmtId="0" fontId="0" fillId="0" borderId="56" xfId="0" applyFill="1" applyBorder="1" applyAlignment="1" applyProtection="1">
      <alignment/>
      <protection locked="0"/>
    </xf>
    <xf numFmtId="0" fontId="0" fillId="0" borderId="60" xfId="0" applyFill="1" applyBorder="1" applyAlignment="1" applyProtection="1">
      <alignment/>
      <protection locked="0"/>
    </xf>
    <xf numFmtId="0" fontId="65" fillId="0" borderId="61" xfId="0" applyFont="1" applyBorder="1" applyAlignment="1">
      <alignment horizontal="center"/>
    </xf>
    <xf numFmtId="0" fontId="65" fillId="0" borderId="62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7" fillId="0" borderId="31" xfId="0" applyFont="1" applyFill="1" applyBorder="1" applyAlignment="1" applyProtection="1">
      <alignment horizontal="center" vertical="center"/>
      <protection locked="0"/>
    </xf>
    <xf numFmtId="0" fontId="67" fillId="0" borderId="63" xfId="0" applyNumberFormat="1" applyFont="1" applyFill="1" applyBorder="1" applyAlignment="1" applyProtection="1">
      <alignment/>
      <protection locked="0"/>
    </xf>
    <xf numFmtId="0" fontId="67" fillId="0" borderId="64" xfId="0" applyNumberFormat="1" applyFont="1" applyFill="1" applyBorder="1" applyAlignment="1" applyProtection="1">
      <alignment/>
      <protection locked="0"/>
    </xf>
    <xf numFmtId="0" fontId="20" fillId="0" borderId="65" xfId="0" applyFont="1" applyFill="1" applyBorder="1" applyAlignment="1" applyProtection="1">
      <alignment/>
      <protection locked="0"/>
    </xf>
    <xf numFmtId="0" fontId="0" fillId="0" borderId="66" xfId="0" applyFill="1" applyBorder="1" applyAlignment="1" applyProtection="1">
      <alignment/>
      <protection locked="0"/>
    </xf>
    <xf numFmtId="0" fontId="0" fillId="0" borderId="65" xfId="0" applyFill="1" applyBorder="1" applyAlignment="1" applyProtection="1">
      <alignment/>
      <protection locked="0"/>
    </xf>
    <xf numFmtId="0" fontId="0" fillId="0" borderId="63" xfId="0" applyFill="1" applyBorder="1" applyAlignment="1" applyProtection="1">
      <alignment/>
      <protection locked="0"/>
    </xf>
    <xf numFmtId="0" fontId="0" fillId="0" borderId="67" xfId="0" applyFill="1" applyBorder="1" applyAlignment="1" applyProtection="1">
      <alignment/>
      <protection locked="0"/>
    </xf>
    <xf numFmtId="164" fontId="0" fillId="0" borderId="31" xfId="0" applyNumberFormat="1" applyFill="1" applyBorder="1" applyAlignment="1" applyProtection="1">
      <alignment horizontal="center" vertical="center"/>
      <protection/>
    </xf>
    <xf numFmtId="164" fontId="0" fillId="0" borderId="55" xfId="0" applyNumberFormat="1" applyFill="1" applyBorder="1" applyAlignment="1" applyProtection="1">
      <alignment horizontal="center" vertical="center"/>
      <protection/>
    </xf>
    <xf numFmtId="0" fontId="67" fillId="0" borderId="68" xfId="0" applyFont="1" applyFill="1" applyBorder="1" applyAlignment="1" applyProtection="1">
      <alignment horizontal="center" vertical="center"/>
      <protection locked="0"/>
    </xf>
    <xf numFmtId="0" fontId="67" fillId="0" borderId="69" xfId="0" applyNumberFormat="1" applyFont="1" applyFill="1" applyBorder="1" applyAlignment="1" applyProtection="1">
      <alignment/>
      <protection locked="0"/>
    </xf>
    <xf numFmtId="0" fontId="67" fillId="0" borderId="70" xfId="0" applyNumberFormat="1" applyFont="1" applyFill="1" applyBorder="1" applyAlignment="1" applyProtection="1">
      <alignment/>
      <protection locked="0"/>
    </xf>
    <xf numFmtId="0" fontId="20" fillId="0" borderId="71" xfId="0" applyFont="1" applyFill="1" applyBorder="1" applyAlignment="1" applyProtection="1">
      <alignment/>
      <protection locked="0"/>
    </xf>
    <xf numFmtId="0" fontId="0" fillId="0" borderId="72" xfId="0" applyFill="1" applyBorder="1" applyAlignment="1" applyProtection="1">
      <alignment/>
      <protection locked="0"/>
    </xf>
    <xf numFmtId="0" fontId="0" fillId="0" borderId="71" xfId="0" applyFill="1" applyBorder="1" applyAlignment="1" applyProtection="1">
      <alignment/>
      <protection locked="0"/>
    </xf>
    <xf numFmtId="0" fontId="0" fillId="0" borderId="69" xfId="0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/>
      <protection locked="0"/>
    </xf>
    <xf numFmtId="164" fontId="0" fillId="0" borderId="20" xfId="0" applyNumberFormat="1" applyFill="1" applyBorder="1" applyAlignment="1" applyProtection="1">
      <alignment horizontal="center" vertical="center"/>
      <protection/>
    </xf>
    <xf numFmtId="164" fontId="0" fillId="0" borderId="33" xfId="0" applyNumberFormat="1" applyFill="1" applyBorder="1" applyAlignment="1" applyProtection="1">
      <alignment horizontal="center" vertical="center"/>
      <protection/>
    </xf>
    <xf numFmtId="0" fontId="65" fillId="0" borderId="68" xfId="0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5" fillId="0" borderId="2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7" fillId="0" borderId="10" xfId="0" applyFont="1" applyFill="1" applyBorder="1" applyAlignment="1" applyProtection="1">
      <alignment horizontal="center" vertical="center"/>
      <protection locked="0"/>
    </xf>
    <xf numFmtId="0" fontId="67" fillId="0" borderId="23" xfId="0" applyNumberFormat="1" applyFont="1" applyFill="1" applyBorder="1" applyAlignment="1" applyProtection="1">
      <alignment/>
      <protection locked="0"/>
    </xf>
    <xf numFmtId="0" fontId="67" fillId="0" borderId="73" xfId="0" applyNumberFormat="1" applyFont="1" applyFill="1" applyBorder="1" applyAlignment="1" applyProtection="1">
      <alignment/>
      <protection locked="0"/>
    </xf>
    <xf numFmtId="0" fontId="20" fillId="0" borderId="35" xfId="0" applyFont="1" applyFill="1" applyBorder="1" applyAlignment="1" applyProtection="1">
      <alignment/>
      <protection locked="0"/>
    </xf>
    <xf numFmtId="0" fontId="0" fillId="0" borderId="34" xfId="0" applyFill="1" applyBorder="1" applyAlignment="1" applyProtection="1">
      <alignment/>
      <protection locked="0"/>
    </xf>
    <xf numFmtId="0" fontId="0" fillId="0" borderId="35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67" fillId="0" borderId="46" xfId="0" applyFont="1" applyFill="1" applyBorder="1" applyAlignment="1" applyProtection="1">
      <alignment horizontal="center" vertical="center"/>
      <protection locked="0"/>
    </xf>
    <xf numFmtId="0" fontId="0" fillId="9" borderId="10" xfId="0" applyFill="1" applyBorder="1" applyAlignment="1">
      <alignment/>
    </xf>
    <xf numFmtId="0" fontId="0" fillId="36" borderId="10" xfId="0" applyFill="1" applyBorder="1" applyAlignment="1">
      <alignment/>
    </xf>
    <xf numFmtId="0" fontId="66" fillId="0" borderId="0" xfId="0" applyFont="1" applyAlignment="1">
      <alignment/>
    </xf>
    <xf numFmtId="0" fontId="65" fillId="9" borderId="10" xfId="0" applyFont="1" applyFill="1" applyBorder="1" applyAlignment="1">
      <alignment horizontal="center"/>
    </xf>
    <xf numFmtId="0" fontId="65" fillId="9" borderId="12" xfId="0" applyFont="1" applyFill="1" applyBorder="1" applyAlignment="1">
      <alignment horizontal="center"/>
    </xf>
    <xf numFmtId="0" fontId="65" fillId="9" borderId="68" xfId="0" applyFont="1" applyFill="1" applyBorder="1" applyAlignment="1">
      <alignment horizontal="center"/>
    </xf>
    <xf numFmtId="0" fontId="65" fillId="9" borderId="11" xfId="0" applyFont="1" applyFill="1" applyBorder="1" applyAlignment="1">
      <alignment horizontal="center"/>
    </xf>
    <xf numFmtId="0" fontId="65" fillId="9" borderId="62" xfId="0" applyFont="1" applyFill="1" applyBorder="1" applyAlignment="1">
      <alignment horizontal="center"/>
    </xf>
    <xf numFmtId="0" fontId="65" fillId="9" borderId="61" xfId="0" applyFont="1" applyFill="1" applyBorder="1" applyAlignment="1">
      <alignment horizontal="center"/>
    </xf>
    <xf numFmtId="0" fontId="65" fillId="36" borderId="68" xfId="0" applyFont="1" applyFill="1" applyBorder="1" applyAlignment="1">
      <alignment horizontal="center"/>
    </xf>
    <xf numFmtId="0" fontId="65" fillId="36" borderId="62" xfId="0" applyFont="1" applyFill="1" applyBorder="1" applyAlignment="1">
      <alignment horizontal="center"/>
    </xf>
    <xf numFmtId="0" fontId="65" fillId="36" borderId="61" xfId="0" applyFont="1" applyFill="1" applyBorder="1" applyAlignment="1">
      <alignment horizontal="center"/>
    </xf>
    <xf numFmtId="0" fontId="67" fillId="0" borderId="11" xfId="0" applyFont="1" applyFill="1" applyBorder="1" applyAlignment="1" applyProtection="1">
      <alignment horizontal="center" vertical="center"/>
      <protection locked="0"/>
    </xf>
    <xf numFmtId="0" fontId="67" fillId="0" borderId="12" xfId="0" applyFont="1" applyFill="1" applyBorder="1" applyAlignment="1" applyProtection="1">
      <alignment horizontal="center" vertical="center"/>
      <protection locked="0"/>
    </xf>
    <xf numFmtId="164" fontId="0" fillId="0" borderId="10" xfId="0" applyNumberFormat="1" applyFill="1" applyBorder="1" applyAlignment="1" applyProtection="1">
      <alignment horizontal="center" vertical="center"/>
      <protection/>
    </xf>
    <xf numFmtId="0" fontId="67" fillId="0" borderId="61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55" fillId="0" borderId="31" xfId="0" applyFont="1" applyFill="1" applyBorder="1" applyAlignment="1" applyProtection="1">
      <alignment horizontal="center" vertical="center"/>
      <protection/>
    </xf>
    <xf numFmtId="0" fontId="55" fillId="0" borderId="39" xfId="0" applyFont="1" applyFill="1" applyBorder="1" applyAlignment="1" applyProtection="1">
      <alignment horizontal="center" vertical="center"/>
      <protection/>
    </xf>
    <xf numFmtId="0" fontId="55" fillId="0" borderId="20" xfId="0" applyFont="1" applyFill="1" applyBorder="1" applyAlignment="1" applyProtection="1">
      <alignment horizontal="center" vertical="center"/>
      <protection/>
    </xf>
    <xf numFmtId="0" fontId="18" fillId="0" borderId="55" xfId="0" applyFont="1" applyFill="1" applyBorder="1" applyAlignment="1" applyProtection="1">
      <alignment horizontal="left" vertical="center" wrapText="1"/>
      <protection/>
    </xf>
    <xf numFmtId="0" fontId="18" fillId="0" borderId="64" xfId="0" applyFont="1" applyFill="1" applyBorder="1" applyAlignment="1" applyProtection="1">
      <alignment horizontal="left" vertical="center" wrapText="1"/>
      <protection/>
    </xf>
    <xf numFmtId="0" fontId="18" fillId="0" borderId="74" xfId="0" applyFont="1" applyFill="1" applyBorder="1" applyAlignment="1" applyProtection="1">
      <alignment horizontal="left" vertical="center" wrapText="1"/>
      <protection/>
    </xf>
    <xf numFmtId="0" fontId="18" fillId="0" borderId="38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 horizontal="left" vertical="center" wrapText="1"/>
      <protection/>
    </xf>
    <xf numFmtId="0" fontId="18" fillId="0" borderId="44" xfId="0" applyFont="1" applyFill="1" applyBorder="1" applyAlignment="1" applyProtection="1">
      <alignment horizontal="left" vertical="center" wrapText="1"/>
      <protection/>
    </xf>
    <xf numFmtId="0" fontId="18" fillId="0" borderId="33" xfId="0" applyFont="1" applyFill="1" applyBorder="1" applyAlignment="1" applyProtection="1">
      <alignment horizontal="left" vertical="center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7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8" fillId="0" borderId="55" xfId="0" applyFont="1" applyFill="1" applyBorder="1" applyAlignment="1" applyProtection="1">
      <alignment horizontal="center" vertical="center" wrapText="1"/>
      <protection/>
    </xf>
    <xf numFmtId="0" fontId="18" fillId="0" borderId="64" xfId="0" applyFont="1" applyFill="1" applyBorder="1" applyAlignment="1" applyProtection="1">
      <alignment horizontal="center" vertical="center" wrapText="1"/>
      <protection/>
    </xf>
    <xf numFmtId="0" fontId="18" fillId="0" borderId="74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18" fillId="0" borderId="13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Fill="1" applyBorder="1" applyAlignment="1" applyProtection="1">
      <alignment horizontal="center" vertical="center" wrapText="1"/>
      <protection/>
    </xf>
    <xf numFmtId="0" fontId="5" fillId="0" borderId="55" xfId="0" applyFont="1" applyFill="1" applyBorder="1" applyAlignment="1" applyProtection="1">
      <alignment horizontal="center" vertical="center" wrapText="1"/>
      <protection/>
    </xf>
    <xf numFmtId="0" fontId="5" fillId="0" borderId="64" xfId="0" applyFont="1" applyFill="1" applyBorder="1" applyAlignment="1" applyProtection="1">
      <alignment horizontal="center" vertical="center" wrapText="1"/>
      <protection/>
    </xf>
    <xf numFmtId="0" fontId="5" fillId="0" borderId="74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68" fillId="0" borderId="31" xfId="0" applyFont="1" applyBorder="1" applyAlignment="1">
      <alignment horizontal="center" textRotation="90"/>
    </xf>
    <xf numFmtId="0" fontId="68" fillId="0" borderId="39" xfId="0" applyFont="1" applyBorder="1" applyAlignment="1">
      <alignment horizontal="center" textRotation="90"/>
    </xf>
    <xf numFmtId="0" fontId="55" fillId="0" borderId="32" xfId="0" applyFont="1" applyBorder="1" applyAlignment="1">
      <alignment horizontal="left"/>
    </xf>
    <xf numFmtId="0" fontId="55" fillId="0" borderId="73" xfId="0" applyFont="1" applyBorder="1" applyAlignment="1">
      <alignment horizontal="left"/>
    </xf>
    <xf numFmtId="0" fontId="55" fillId="0" borderId="33" xfId="0" applyFont="1" applyBorder="1" applyAlignment="1">
      <alignment horizontal="left"/>
    </xf>
    <xf numFmtId="0" fontId="55" fillId="0" borderId="13" xfId="0" applyFont="1" applyBorder="1" applyAlignment="1">
      <alignment horizontal="left"/>
    </xf>
    <xf numFmtId="164" fontId="0" fillId="0" borderId="32" xfId="0" applyNumberFormat="1" applyFill="1" applyBorder="1" applyAlignment="1" applyProtection="1">
      <alignment horizontal="center" vertical="center"/>
      <protection/>
    </xf>
    <xf numFmtId="0" fontId="67" fillId="0" borderId="68" xfId="0" applyFont="1" applyFill="1" applyBorder="1" applyAlignment="1" applyProtection="1">
      <alignment horizontal="center" vertical="center"/>
      <protection locked="0"/>
    </xf>
    <xf numFmtId="0" fontId="67" fillId="0" borderId="62" xfId="0" applyFont="1" applyFill="1" applyBorder="1" applyAlignment="1" applyProtection="1">
      <alignment horizontal="center" vertical="center"/>
      <protection locked="0"/>
    </xf>
    <xf numFmtId="164" fontId="0" fillId="0" borderId="20" xfId="0" applyNumberFormat="1" applyFill="1" applyBorder="1" applyAlignment="1" applyProtection="1">
      <alignment horizontal="center" vertical="center"/>
      <protection/>
    </xf>
    <xf numFmtId="164" fontId="0" fillId="0" borderId="31" xfId="0" applyNumberFormat="1" applyFill="1" applyBorder="1" applyAlignment="1" applyProtection="1">
      <alignment horizontal="center" vertical="center"/>
      <protection/>
    </xf>
    <xf numFmtId="164" fontId="0" fillId="0" borderId="33" xfId="0" applyNumberFormat="1" applyFill="1" applyBorder="1" applyAlignment="1" applyProtection="1">
      <alignment horizontal="center" vertical="center"/>
      <protection/>
    </xf>
    <xf numFmtId="164" fontId="0" fillId="0" borderId="55" xfId="0" applyNumberForma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69" fillId="0" borderId="0" xfId="0" applyFont="1" applyAlignment="1">
      <alignment horizontal="center"/>
    </xf>
    <xf numFmtId="0" fontId="66" fillId="0" borderId="38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8" fillId="0" borderId="3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/>
    </xf>
    <xf numFmtId="0" fontId="8" fillId="34" borderId="40" xfId="0" applyFont="1" applyFill="1" applyBorder="1" applyAlignment="1">
      <alignment horizontal="center"/>
    </xf>
    <xf numFmtId="0" fontId="0" fillId="0" borderId="66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0" fillId="0" borderId="66" xfId="0" applyFont="1" applyFill="1" applyBorder="1" applyAlignment="1" applyProtection="1">
      <alignment horizontal="center" vertical="center" wrapText="1"/>
      <protection/>
    </xf>
    <xf numFmtId="0" fontId="10" fillId="0" borderId="75" xfId="0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" fillId="0" borderId="44" xfId="0" applyFont="1" applyFill="1" applyBorder="1" applyAlignment="1" applyProtection="1">
      <alignment horizontal="center" vertical="center" wrapText="1"/>
      <protection/>
    </xf>
    <xf numFmtId="0" fontId="3" fillId="0" borderId="76" xfId="0" applyFont="1" applyFill="1" applyBorder="1" applyAlignment="1" applyProtection="1">
      <alignment horizontal="center" vertical="center" wrapText="1"/>
      <protection/>
    </xf>
    <xf numFmtId="0" fontId="3" fillId="0" borderId="77" xfId="0" applyFont="1" applyFill="1" applyBorder="1" applyAlignment="1" applyProtection="1">
      <alignment horizontal="center" vertical="center" wrapText="1"/>
      <protection/>
    </xf>
    <xf numFmtId="0" fontId="9" fillId="0" borderId="68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3" fillId="0" borderId="68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>
      <alignment/>
    </xf>
    <xf numFmtId="0" fontId="64" fillId="0" borderId="38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0" fontId="0" fillId="38" borderId="10" xfId="0" applyFill="1" applyBorder="1" applyAlignment="1">
      <alignment/>
    </xf>
    <xf numFmtId="0" fontId="55" fillId="0" borderId="46" xfId="0" applyFont="1" applyBorder="1" applyAlignment="1">
      <alignment/>
    </xf>
    <xf numFmtId="0" fontId="55" fillId="0" borderId="78" xfId="0" applyFont="1" applyBorder="1" applyAlignment="1">
      <alignment/>
    </xf>
    <xf numFmtId="0" fontId="0" fillId="0" borderId="37" xfId="0" applyBorder="1" applyAlignment="1">
      <alignment/>
    </xf>
    <xf numFmtId="0" fontId="66" fillId="38" borderId="46" xfId="0" applyFont="1" applyFill="1" applyBorder="1" applyAlignment="1">
      <alignment horizontal="center"/>
    </xf>
    <xf numFmtId="0" fontId="66" fillId="38" borderId="60" xfId="0" applyFont="1" applyFill="1" applyBorder="1" applyAlignment="1">
      <alignment horizontal="center"/>
    </xf>
    <xf numFmtId="0" fontId="66" fillId="37" borderId="46" xfId="0" applyFont="1" applyFill="1" applyBorder="1" applyAlignment="1">
      <alignment horizontal="center"/>
    </xf>
    <xf numFmtId="0" fontId="66" fillId="37" borderId="60" xfId="0" applyFont="1" applyFill="1" applyBorder="1" applyAlignment="1">
      <alignment horizontal="center"/>
    </xf>
    <xf numFmtId="0" fontId="66" fillId="36" borderId="46" xfId="0" applyFont="1" applyFill="1" applyBorder="1" applyAlignment="1">
      <alignment horizontal="center"/>
    </xf>
    <xf numFmtId="0" fontId="13" fillId="37" borderId="60" xfId="0" applyFont="1" applyFill="1" applyBorder="1" applyAlignment="1">
      <alignment horizontal="center" vertical="center"/>
    </xf>
    <xf numFmtId="0" fontId="13" fillId="37" borderId="46" xfId="0" applyFont="1" applyFill="1" applyBorder="1" applyAlignment="1">
      <alignment horizontal="center" vertical="center"/>
    </xf>
    <xf numFmtId="0" fontId="13" fillId="36" borderId="46" xfId="0" applyFont="1" applyFill="1" applyBorder="1" applyAlignment="1">
      <alignment horizontal="center" vertical="center"/>
    </xf>
    <xf numFmtId="0" fontId="13" fillId="38" borderId="46" xfId="0" applyFont="1" applyFill="1" applyBorder="1" applyAlignment="1">
      <alignment horizontal="center" vertical="center"/>
    </xf>
    <xf numFmtId="0" fontId="70" fillId="36" borderId="69" xfId="0" applyNumberFormat="1" applyFont="1" applyFill="1" applyBorder="1" applyAlignment="1" applyProtection="1">
      <alignment/>
      <protection locked="0"/>
    </xf>
    <xf numFmtId="0" fontId="70" fillId="36" borderId="70" xfId="0" applyNumberFormat="1" applyFont="1" applyFill="1" applyBorder="1" applyAlignment="1" applyProtection="1">
      <alignment/>
      <protection locked="0"/>
    </xf>
    <xf numFmtId="0" fontId="44" fillId="36" borderId="71" xfId="0" applyFont="1" applyFill="1" applyBorder="1" applyAlignment="1" applyProtection="1">
      <alignment/>
      <protection locked="0"/>
    </xf>
    <xf numFmtId="0" fontId="70" fillId="36" borderId="56" xfId="0" applyNumberFormat="1" applyFont="1" applyFill="1" applyBorder="1" applyAlignment="1" applyProtection="1">
      <alignment/>
      <protection locked="0"/>
    </xf>
    <xf numFmtId="0" fontId="70" fillId="36" borderId="57" xfId="0" applyNumberFormat="1" applyFont="1" applyFill="1" applyBorder="1" applyAlignment="1" applyProtection="1">
      <alignment/>
      <protection locked="0"/>
    </xf>
    <xf numFmtId="0" fontId="44" fillId="36" borderId="58" xfId="0" applyFont="1" applyFill="1" applyBorder="1" applyAlignment="1" applyProtection="1">
      <alignment/>
      <protection locked="0"/>
    </xf>
    <xf numFmtId="0" fontId="70" fillId="36" borderId="22" xfId="0" applyNumberFormat="1" applyFont="1" applyFill="1" applyBorder="1" applyAlignment="1" applyProtection="1">
      <alignment/>
      <protection locked="0"/>
    </xf>
    <xf numFmtId="0" fontId="70" fillId="36" borderId="52" xfId="0" applyNumberFormat="1" applyFont="1" applyFill="1" applyBorder="1" applyAlignment="1" applyProtection="1">
      <alignment/>
      <protection locked="0"/>
    </xf>
    <xf numFmtId="0" fontId="44" fillId="36" borderId="21" xfId="0" applyFont="1" applyFill="1" applyBorder="1" applyAlignment="1" applyProtection="1">
      <alignment/>
      <protection locked="0"/>
    </xf>
    <xf numFmtId="0" fontId="67" fillId="9" borderId="23" xfId="0" applyNumberFormat="1" applyFont="1" applyFill="1" applyBorder="1" applyAlignment="1" applyProtection="1">
      <alignment/>
      <protection locked="0"/>
    </xf>
    <xf numFmtId="0" fontId="67" fillId="9" borderId="73" xfId="0" applyNumberFormat="1" applyFont="1" applyFill="1" applyBorder="1" applyAlignment="1" applyProtection="1">
      <alignment/>
      <protection locked="0"/>
    </xf>
    <xf numFmtId="0" fontId="20" fillId="9" borderId="35" xfId="0" applyFont="1" applyFill="1" applyBorder="1" applyAlignment="1" applyProtection="1">
      <alignment/>
      <protection locked="0"/>
    </xf>
    <xf numFmtId="0" fontId="67" fillId="9" borderId="26" xfId="0" applyNumberFormat="1" applyFont="1" applyFill="1" applyBorder="1" applyAlignment="1" applyProtection="1">
      <alignment/>
      <protection locked="0"/>
    </xf>
    <xf numFmtId="0" fontId="67" fillId="9" borderId="54" xfId="0" applyNumberFormat="1" applyFont="1" applyFill="1" applyBorder="1" applyAlignment="1" applyProtection="1">
      <alignment/>
      <protection locked="0"/>
    </xf>
    <xf numFmtId="0" fontId="20" fillId="9" borderId="28" xfId="0" applyFont="1" applyFill="1" applyBorder="1" applyAlignment="1" applyProtection="1">
      <alignment/>
      <protection locked="0"/>
    </xf>
    <xf numFmtId="0" fontId="67" fillId="9" borderId="69" xfId="0" applyNumberFormat="1" applyFont="1" applyFill="1" applyBorder="1" applyAlignment="1" applyProtection="1">
      <alignment/>
      <protection locked="0"/>
    </xf>
    <xf numFmtId="0" fontId="67" fillId="9" borderId="70" xfId="0" applyNumberFormat="1" applyFont="1" applyFill="1" applyBorder="1" applyAlignment="1" applyProtection="1">
      <alignment/>
      <protection locked="0"/>
    </xf>
    <xf numFmtId="0" fontId="20" fillId="9" borderId="71" xfId="0" applyFont="1" applyFill="1" applyBorder="1" applyAlignment="1" applyProtection="1">
      <alignment/>
      <protection locked="0"/>
    </xf>
    <xf numFmtId="0" fontId="67" fillId="9" borderId="22" xfId="0" applyNumberFormat="1" applyFont="1" applyFill="1" applyBorder="1" applyAlignment="1" applyProtection="1">
      <alignment/>
      <protection locked="0"/>
    </xf>
    <xf numFmtId="0" fontId="67" fillId="9" borderId="52" xfId="0" applyNumberFormat="1" applyFont="1" applyFill="1" applyBorder="1" applyAlignment="1" applyProtection="1">
      <alignment/>
      <protection locked="0"/>
    </xf>
    <xf numFmtId="0" fontId="20" fillId="9" borderId="21" xfId="0" applyFont="1" applyFill="1" applyBorder="1" applyAlignment="1" applyProtection="1">
      <alignment/>
      <protection locked="0"/>
    </xf>
    <xf numFmtId="0" fontId="67" fillId="9" borderId="63" xfId="0" applyNumberFormat="1" applyFont="1" applyFill="1" applyBorder="1" applyAlignment="1" applyProtection="1">
      <alignment/>
      <protection locked="0"/>
    </xf>
    <xf numFmtId="0" fontId="67" fillId="9" borderId="64" xfId="0" applyNumberFormat="1" applyFont="1" applyFill="1" applyBorder="1" applyAlignment="1" applyProtection="1">
      <alignment/>
      <protection locked="0"/>
    </xf>
    <xf numFmtId="0" fontId="20" fillId="9" borderId="65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Процент полученных оценок за КДР по рус.яз. 10 кл., 11.12.13г.</a:t>
            </a:r>
          </a:p>
        </c:rich>
      </c:tx>
      <c:layout>
        <c:manualLayout>
          <c:xMode val="factor"/>
          <c:yMode val="factor"/>
          <c:x val="-0.002"/>
          <c:y val="-0.011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9"/>
          <c:y val="0.11425"/>
          <c:w val="0.781"/>
          <c:h val="0.85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'успев. качество'!$S$4:$S$7</c:f>
              <c:strCache/>
            </c:strRef>
          </c:cat>
          <c:val>
            <c:numRef>
              <c:f>'успев. качество'!$T$4:$T$7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45"/>
          <c:y val="0.81125"/>
          <c:w val="0.94675"/>
          <c:h val="0.1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1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Рейтинг по успеваемости среди ОУ Усть-Лабинского района (КДР, русский язык 10 кл., 11.12.13г.)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103"/>
          <c:w val="0.987"/>
          <c:h val="0.89275"/>
        </c:manualLayout>
      </c:layout>
      <c:barChart>
        <c:barDir val="col"/>
        <c:grouping val="clustered"/>
        <c:varyColors val="0"/>
        <c:ser>
          <c:idx val="0"/>
          <c:order val="0"/>
          <c:tx>
            <c:v>Успеваемость по району - 91%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диаграммы!$A$3:$A$27</c:f>
              <c:strCache/>
            </c:strRef>
          </c:cat>
          <c:val>
            <c:numRef>
              <c:f>диаграммы!$B$3:$B$27</c:f>
              <c:numCache/>
            </c:numRef>
          </c:val>
        </c:ser>
        <c:ser>
          <c:idx val="1"/>
          <c:order val="1"/>
          <c:tx>
            <c:v>Качество по району - 50%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2DCDB"/>
              </a:solidFill>
              <a:ln w="12700">
                <a:solidFill>
                  <a:srgbClr val="993366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диаграммы!$A$3:$A$27</c:f>
              <c:strCache/>
            </c:strRef>
          </c:cat>
          <c:val>
            <c:numRef>
              <c:f>диаграммы!$C$3:$C$27</c:f>
              <c:numCache/>
            </c:numRef>
          </c:val>
        </c:ser>
        <c:axId val="48165660"/>
        <c:axId val="30837757"/>
      </c:barChart>
      <c:catAx>
        <c:axId val="48165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837757"/>
        <c:crosses val="autoZero"/>
        <c:auto val="1"/>
        <c:lblOffset val="100"/>
        <c:tickLblSkip val="1"/>
        <c:noMultiLvlLbl val="0"/>
      </c:catAx>
      <c:valAx>
        <c:axId val="308377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656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1" u="none" baseline="0">
                <a:solidFill>
                  <a:srgbClr val="333399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1" u="none" baseline="0">
                <a:solidFill>
                  <a:srgbClr val="993366"/>
                </a:solidFill>
              </a:defRPr>
            </a:pPr>
          </a:p>
        </c:txPr>
      </c:legendEntry>
      <c:layout>
        <c:manualLayout>
          <c:xMode val="edge"/>
          <c:yMode val="edge"/>
          <c:x val="0.13725"/>
          <c:y val="0.1535"/>
          <c:w val="0.80625"/>
          <c:h val="0.065"/>
        </c:manualLayout>
      </c:layout>
      <c:overlay val="0"/>
      <c:spPr>
        <a:solidFill>
          <a:srgbClr val="FDEADA"/>
        </a:solidFill>
        <a:ln w="127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1200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Рейтинг по успеваемости среди МКШ Усть-Лабинского района (КДР, рус.яз. 10 кл., 11.12.13г.)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235"/>
          <c:w val="0.98275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v>Успеваемость по району - 91%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диаграммы!$A$30:$A$39</c:f>
              <c:strCache/>
            </c:strRef>
          </c:cat>
          <c:val>
            <c:numRef>
              <c:f>диаграммы!$B$30:$B$39</c:f>
              <c:numCache/>
            </c:numRef>
          </c:val>
        </c:ser>
        <c:ser>
          <c:idx val="1"/>
          <c:order val="1"/>
          <c:tx>
            <c:v>Качество по району - 50%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2DCDB"/>
              </a:solidFill>
              <a:ln w="12700">
                <a:solidFill>
                  <a:srgbClr val="993366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диаграммы!$A$30:$A$39</c:f>
              <c:strCache/>
            </c:strRef>
          </c:cat>
          <c:val>
            <c:numRef>
              <c:f>диаграммы!$C$30:$C$39</c:f>
              <c:numCache/>
            </c:numRef>
          </c:val>
        </c:ser>
        <c:axId val="9104358"/>
        <c:axId val="14830359"/>
      </c:barChart>
      <c:catAx>
        <c:axId val="9104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30359"/>
        <c:crosses val="autoZero"/>
        <c:auto val="1"/>
        <c:lblOffset val="100"/>
        <c:tickLblSkip val="1"/>
        <c:noMultiLvlLbl val="0"/>
      </c:catAx>
      <c:valAx>
        <c:axId val="148303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043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1" u="none" baseline="0">
                <a:solidFill>
                  <a:srgbClr val="333399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1" u="none" baseline="0">
                <a:solidFill>
                  <a:srgbClr val="993366"/>
                </a:solidFill>
              </a:defRPr>
            </a:pPr>
          </a:p>
        </c:txPr>
      </c:legendEntry>
      <c:layout>
        <c:manualLayout>
          <c:xMode val="edge"/>
          <c:yMode val="edge"/>
          <c:x val="0.14525"/>
          <c:y val="0.173"/>
          <c:w val="0.73725"/>
          <c:h val="0.06725"/>
        </c:manualLayout>
      </c:layout>
      <c:overlay val="0"/>
      <c:spPr>
        <a:solidFill>
          <a:srgbClr val="FDEADA"/>
        </a:solidFill>
        <a:ln w="127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1200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Рейтинг ОУ по среднему баллу 
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(КДР, русский язык 10 кл., 11.12.13г.)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755"/>
          <c:w val="0.98675"/>
          <c:h val="0.82625"/>
        </c:manualLayout>
      </c:layout>
      <c:barChart>
        <c:barDir val="col"/>
        <c:grouping val="clustered"/>
        <c:varyColors val="0"/>
        <c:ser>
          <c:idx val="0"/>
          <c:order val="0"/>
          <c:tx>
            <c:v>Средний балл по району - 13,61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'ср. балл'!$A$3:$A$27</c:f>
              <c:strCache/>
            </c:strRef>
          </c:cat>
          <c:val>
            <c:numRef>
              <c:f>'ср. балл'!$B$3:$B$27</c:f>
              <c:numCache/>
            </c:numRef>
          </c:val>
        </c:ser>
        <c:axId val="66364368"/>
        <c:axId val="60408401"/>
      </c:barChart>
      <c:catAx>
        <c:axId val="66364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0408401"/>
        <c:crosses val="autoZero"/>
        <c:auto val="1"/>
        <c:lblOffset val="100"/>
        <c:tickLblSkip val="1"/>
        <c:noMultiLvlLbl val="0"/>
      </c:catAx>
      <c:valAx>
        <c:axId val="604084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643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1" u="none" baseline="0">
                <a:solidFill>
                  <a:srgbClr val="99CC00"/>
                </a:solidFill>
              </a:defRPr>
            </a:pPr>
          </a:p>
        </c:txPr>
      </c:legendEntry>
      <c:layout>
        <c:manualLayout>
          <c:xMode val="edge"/>
          <c:yMode val="edge"/>
          <c:x val="0.221"/>
          <c:y val="0.21"/>
          <c:w val="0.743"/>
          <c:h val="0.05025"/>
        </c:manualLayout>
      </c:layout>
      <c:overlay val="0"/>
      <c:spPr>
        <a:solidFill>
          <a:srgbClr val="FDEADA"/>
        </a:solidFill>
        <a:ln w="127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1200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Рейтинг МКШ по среднему баллу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(КДР, рус.яз. 10 кл., 11.12.13г.)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8375"/>
          <c:w val="0.9875"/>
          <c:h val="0.782"/>
        </c:manualLayout>
      </c:layout>
      <c:barChart>
        <c:barDir val="col"/>
        <c:grouping val="clustered"/>
        <c:varyColors val="0"/>
        <c:ser>
          <c:idx val="0"/>
          <c:order val="0"/>
          <c:tx>
            <c:v>Средний балл по району - 13,61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'ср. балл'!$A$31:$A$40</c:f>
              <c:strCache/>
            </c:strRef>
          </c:cat>
          <c:val>
            <c:numRef>
              <c:f>'ср. балл'!$B$31:$B$40</c:f>
              <c:numCache/>
            </c:numRef>
          </c:val>
        </c:ser>
        <c:axId val="6804698"/>
        <c:axId val="61242283"/>
      </c:barChart>
      <c:catAx>
        <c:axId val="680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1242283"/>
        <c:crosses val="autoZero"/>
        <c:auto val="1"/>
        <c:lblOffset val="100"/>
        <c:tickLblSkip val="1"/>
        <c:noMultiLvlLbl val="0"/>
      </c:catAx>
      <c:valAx>
        <c:axId val="612422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046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1" u="none" baseline="0">
                <a:solidFill>
                  <a:srgbClr val="99CC00"/>
                </a:solidFill>
              </a:defRPr>
            </a:pPr>
          </a:p>
        </c:txPr>
      </c:legendEntry>
      <c:layout>
        <c:manualLayout>
          <c:xMode val="edge"/>
          <c:yMode val="edge"/>
          <c:x val="0.1495"/>
          <c:y val="0.21625"/>
          <c:w val="0.763"/>
          <c:h val="0.03825"/>
        </c:manualLayout>
      </c:layout>
      <c:overlay val="0"/>
      <c:spPr>
        <a:solidFill>
          <a:srgbClr val="FDEADA"/>
        </a:solidFill>
        <a:ln w="127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1200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219075</xdr:colOff>
      <xdr:row>2</xdr:row>
      <xdr:rowOff>19050</xdr:rowOff>
    </xdr:from>
    <xdr:to>
      <xdr:col>24</xdr:col>
      <xdr:colOff>85725</xdr:colOff>
      <xdr:row>18</xdr:row>
      <xdr:rowOff>200025</xdr:rowOff>
    </xdr:to>
    <xdr:graphicFrame>
      <xdr:nvGraphicFramePr>
        <xdr:cNvPr id="1" name="Диаграмма 1"/>
        <xdr:cNvGraphicFramePr/>
      </xdr:nvGraphicFramePr>
      <xdr:xfrm>
        <a:off x="6667500" y="409575"/>
        <a:ext cx="47434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2</xdr:row>
      <xdr:rowOff>9525</xdr:rowOff>
    </xdr:from>
    <xdr:to>
      <xdr:col>17</xdr:col>
      <xdr:colOff>390525</xdr:colOff>
      <xdr:row>26</xdr:row>
      <xdr:rowOff>133350</xdr:rowOff>
    </xdr:to>
    <xdr:graphicFrame>
      <xdr:nvGraphicFramePr>
        <xdr:cNvPr id="1" name="Диаграмма 1"/>
        <xdr:cNvGraphicFramePr/>
      </xdr:nvGraphicFramePr>
      <xdr:xfrm>
        <a:off x="2409825" y="390525"/>
        <a:ext cx="834390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9</xdr:row>
      <xdr:rowOff>76200</xdr:rowOff>
    </xdr:from>
    <xdr:to>
      <xdr:col>17</xdr:col>
      <xdr:colOff>381000</xdr:colOff>
      <xdr:row>9</xdr:row>
      <xdr:rowOff>95250</xdr:rowOff>
    </xdr:to>
    <xdr:sp>
      <xdr:nvSpPr>
        <xdr:cNvPr id="2" name="Прямая соединительная линия 3"/>
        <xdr:cNvSpPr>
          <a:spLocks/>
        </xdr:cNvSpPr>
      </xdr:nvSpPr>
      <xdr:spPr>
        <a:xfrm flipV="1">
          <a:off x="2838450" y="1857375"/>
          <a:ext cx="7905750" cy="19050"/>
        </a:xfrm>
        <a:prstGeom prst="line">
          <a:avLst/>
        </a:prstGeom>
        <a:noFill/>
        <a:ln w="25400" cmpd="sng">
          <a:solidFill>
            <a:srgbClr val="4F81B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409575</xdr:colOff>
      <xdr:row>15</xdr:row>
      <xdr:rowOff>85725</xdr:rowOff>
    </xdr:from>
    <xdr:to>
      <xdr:col>17</xdr:col>
      <xdr:colOff>371475</xdr:colOff>
      <xdr:row>15</xdr:row>
      <xdr:rowOff>114300</xdr:rowOff>
    </xdr:to>
    <xdr:sp>
      <xdr:nvSpPr>
        <xdr:cNvPr id="3" name="Прямая соединительная линия 5"/>
        <xdr:cNvSpPr>
          <a:spLocks/>
        </xdr:cNvSpPr>
      </xdr:nvSpPr>
      <xdr:spPr>
        <a:xfrm>
          <a:off x="2847975" y="3067050"/>
          <a:ext cx="7886700" cy="28575"/>
        </a:xfrm>
        <a:prstGeom prst="line">
          <a:avLst/>
        </a:prstGeom>
        <a:noFill/>
        <a:ln w="25400" cmpd="sng">
          <a:solidFill>
            <a:srgbClr val="C0504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200025</xdr:colOff>
      <xdr:row>28</xdr:row>
      <xdr:rowOff>9525</xdr:rowOff>
    </xdr:from>
    <xdr:to>
      <xdr:col>17</xdr:col>
      <xdr:colOff>581025</xdr:colOff>
      <xdr:row>48</xdr:row>
      <xdr:rowOff>152400</xdr:rowOff>
    </xdr:to>
    <xdr:graphicFrame>
      <xdr:nvGraphicFramePr>
        <xdr:cNvPr id="4" name="Диаграмма 6"/>
        <xdr:cNvGraphicFramePr/>
      </xdr:nvGraphicFramePr>
      <xdr:xfrm>
        <a:off x="3248025" y="5581650"/>
        <a:ext cx="76962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38100</xdr:colOff>
      <xdr:row>34</xdr:row>
      <xdr:rowOff>142875</xdr:rowOff>
    </xdr:from>
    <xdr:to>
      <xdr:col>17</xdr:col>
      <xdr:colOff>581025</xdr:colOff>
      <xdr:row>34</xdr:row>
      <xdr:rowOff>152400</xdr:rowOff>
    </xdr:to>
    <xdr:sp>
      <xdr:nvSpPr>
        <xdr:cNvPr id="5" name="Прямая соединительная линия 8"/>
        <xdr:cNvSpPr>
          <a:spLocks/>
        </xdr:cNvSpPr>
      </xdr:nvSpPr>
      <xdr:spPr>
        <a:xfrm>
          <a:off x="3695700" y="6905625"/>
          <a:ext cx="7248525" cy="9525"/>
        </a:xfrm>
        <a:prstGeom prst="line">
          <a:avLst/>
        </a:prstGeom>
        <a:noFill/>
        <a:ln w="25400" cmpd="sng">
          <a:solidFill>
            <a:srgbClr val="4F81B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39</xdr:row>
      <xdr:rowOff>180975</xdr:rowOff>
    </xdr:from>
    <xdr:to>
      <xdr:col>17</xdr:col>
      <xdr:colOff>590550</xdr:colOff>
      <xdr:row>40</xdr:row>
      <xdr:rowOff>0</xdr:rowOff>
    </xdr:to>
    <xdr:sp>
      <xdr:nvSpPr>
        <xdr:cNvPr id="6" name="Прямая соединительная линия 10"/>
        <xdr:cNvSpPr>
          <a:spLocks/>
        </xdr:cNvSpPr>
      </xdr:nvSpPr>
      <xdr:spPr>
        <a:xfrm>
          <a:off x="3705225" y="7943850"/>
          <a:ext cx="7248525" cy="9525"/>
        </a:xfrm>
        <a:prstGeom prst="line">
          <a:avLst/>
        </a:prstGeom>
        <a:noFill/>
        <a:ln w="25400" cmpd="sng">
          <a:solidFill>
            <a:srgbClr val="C0504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4</xdr:row>
      <xdr:rowOff>171450</xdr:rowOff>
    </xdr:from>
    <xdr:to>
      <xdr:col>19</xdr:col>
      <xdr:colOff>152400</xdr:colOff>
      <xdr:row>27</xdr:row>
      <xdr:rowOff>47625</xdr:rowOff>
    </xdr:to>
    <xdr:graphicFrame>
      <xdr:nvGraphicFramePr>
        <xdr:cNvPr id="1" name="Диаграмма 1"/>
        <xdr:cNvGraphicFramePr/>
      </xdr:nvGraphicFramePr>
      <xdr:xfrm>
        <a:off x="1866900" y="942975"/>
        <a:ext cx="98679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419100</xdr:colOff>
      <xdr:row>12</xdr:row>
      <xdr:rowOff>171450</xdr:rowOff>
    </xdr:from>
    <xdr:to>
      <xdr:col>19</xdr:col>
      <xdr:colOff>161925</xdr:colOff>
      <xdr:row>12</xdr:row>
      <xdr:rowOff>190500</xdr:rowOff>
    </xdr:to>
    <xdr:sp>
      <xdr:nvSpPr>
        <xdr:cNvPr id="2" name="Прямая соединительная линия 3"/>
        <xdr:cNvSpPr>
          <a:spLocks/>
        </xdr:cNvSpPr>
      </xdr:nvSpPr>
      <xdr:spPr>
        <a:xfrm>
          <a:off x="2247900" y="2514600"/>
          <a:ext cx="9496425" cy="19050"/>
        </a:xfrm>
        <a:prstGeom prst="line">
          <a:avLst/>
        </a:prstGeom>
        <a:noFill/>
        <a:ln w="38100" cmpd="sng">
          <a:solidFill>
            <a:srgbClr val="9BBB59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85725</xdr:colOff>
      <xdr:row>29</xdr:row>
      <xdr:rowOff>38100</xdr:rowOff>
    </xdr:from>
    <xdr:to>
      <xdr:col>14</xdr:col>
      <xdr:colOff>542925</xdr:colOff>
      <xdr:row>48</xdr:row>
      <xdr:rowOff>152400</xdr:rowOff>
    </xdr:to>
    <xdr:graphicFrame>
      <xdr:nvGraphicFramePr>
        <xdr:cNvPr id="3" name="Диаграмма 4"/>
        <xdr:cNvGraphicFramePr/>
      </xdr:nvGraphicFramePr>
      <xdr:xfrm>
        <a:off x="1914525" y="5753100"/>
        <a:ext cx="716280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457200</xdr:colOff>
      <xdr:row>35</xdr:row>
      <xdr:rowOff>190500</xdr:rowOff>
    </xdr:from>
    <xdr:to>
      <xdr:col>14</xdr:col>
      <xdr:colOff>523875</xdr:colOff>
      <xdr:row>35</xdr:row>
      <xdr:rowOff>190500</xdr:rowOff>
    </xdr:to>
    <xdr:sp>
      <xdr:nvSpPr>
        <xdr:cNvPr id="4" name="Прямая соединительная линия 6"/>
        <xdr:cNvSpPr>
          <a:spLocks/>
        </xdr:cNvSpPr>
      </xdr:nvSpPr>
      <xdr:spPr>
        <a:xfrm>
          <a:off x="2286000" y="7096125"/>
          <a:ext cx="6772275" cy="0"/>
        </a:xfrm>
        <a:prstGeom prst="line">
          <a:avLst/>
        </a:prstGeom>
        <a:noFill/>
        <a:ln w="38100" cmpd="sng">
          <a:solidFill>
            <a:srgbClr val="9BBB59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H39"/>
  <sheetViews>
    <sheetView tabSelected="1" zoomScalePageLayoutView="0" workbookViewId="0" topLeftCell="A1">
      <selection activeCell="R15" sqref="R15"/>
    </sheetView>
  </sheetViews>
  <sheetFormatPr defaultColWidth="9.140625" defaultRowHeight="15"/>
  <cols>
    <col min="2" max="2" width="4.57421875" style="0" customWidth="1"/>
    <col min="3" max="3" width="3.28125" style="0" customWidth="1"/>
    <col min="4" max="4" width="15.00390625" style="0" customWidth="1"/>
    <col min="5" max="5" width="6.140625" style="0" customWidth="1"/>
    <col min="6" max="6" width="6.00390625" style="0" customWidth="1"/>
    <col min="7" max="34" width="4.7109375" style="0" customWidth="1"/>
  </cols>
  <sheetData>
    <row r="1" ht="15.75" thickBot="1"/>
    <row r="2" spans="1:34" ht="15" customHeight="1">
      <c r="A2" s="195" t="s">
        <v>110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7"/>
    </row>
    <row r="3" spans="1:34" ht="15.75" customHeight="1" thickBot="1">
      <c r="A3" s="198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200"/>
    </row>
    <row r="4" spans="1:34" ht="15.75" thickBot="1">
      <c r="A4" s="185" t="s">
        <v>71</v>
      </c>
      <c r="B4" s="186"/>
      <c r="C4" s="186"/>
      <c r="D4" s="187"/>
      <c r="E4" s="194" t="s">
        <v>72</v>
      </c>
      <c r="F4" s="194" t="s">
        <v>73</v>
      </c>
      <c r="G4" s="179" t="s">
        <v>74</v>
      </c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80"/>
      <c r="X4" s="180"/>
      <c r="Y4" s="180"/>
      <c r="Z4" s="180"/>
      <c r="AA4" s="180" t="s">
        <v>75</v>
      </c>
      <c r="AB4" s="180"/>
      <c r="AC4" s="180"/>
      <c r="AD4" s="180"/>
      <c r="AE4" s="180" t="s">
        <v>76</v>
      </c>
      <c r="AF4" s="180"/>
      <c r="AG4" s="180"/>
      <c r="AH4" s="180"/>
    </row>
    <row r="5" spans="1:34" ht="15.75" thickBot="1">
      <c r="A5" s="188"/>
      <c r="B5" s="189"/>
      <c r="C5" s="189"/>
      <c r="D5" s="190"/>
      <c r="E5" s="194"/>
      <c r="F5" s="194"/>
      <c r="G5" s="88">
        <f aca="true" t="shared" si="0" ref="G5:Z5">G7/$F$7*100</f>
        <v>71.57622739018088</v>
      </c>
      <c r="H5" s="88">
        <f t="shared" si="0"/>
        <v>66.40826873385012</v>
      </c>
      <c r="I5" s="88">
        <f t="shared" si="0"/>
        <v>81.91214470284238</v>
      </c>
      <c r="J5" s="88">
        <f t="shared" si="0"/>
        <v>77.00258397932816</v>
      </c>
      <c r="K5" s="88">
        <f t="shared" si="0"/>
        <v>61.49870801033591</v>
      </c>
      <c r="L5" s="88">
        <f t="shared" si="0"/>
        <v>76.74418604651163</v>
      </c>
      <c r="M5" s="88">
        <f t="shared" si="0"/>
        <v>84.49612403100775</v>
      </c>
      <c r="N5" s="88">
        <f t="shared" si="0"/>
        <v>86.30490956072352</v>
      </c>
      <c r="O5" s="88">
        <f t="shared" si="0"/>
        <v>88.11369509043928</v>
      </c>
      <c r="P5" s="88">
        <f t="shared" si="0"/>
        <v>60.20671834625323</v>
      </c>
      <c r="Q5" s="88">
        <f t="shared" si="0"/>
        <v>80.87855297157623</v>
      </c>
      <c r="R5" s="88">
        <f t="shared" si="0"/>
        <v>70.02583979328165</v>
      </c>
      <c r="S5" s="88">
        <f t="shared" si="0"/>
        <v>75.45219638242894</v>
      </c>
      <c r="T5" s="88">
        <f t="shared" si="0"/>
        <v>78.29457364341084</v>
      </c>
      <c r="U5" s="88">
        <f t="shared" si="0"/>
        <v>74.4186046511628</v>
      </c>
      <c r="V5" s="88">
        <f t="shared" si="0"/>
        <v>77.51937984496125</v>
      </c>
      <c r="W5" s="88">
        <f t="shared" si="0"/>
        <v>66.66666666666666</v>
      </c>
      <c r="X5" s="88">
        <f t="shared" si="0"/>
        <v>54.52196382428941</v>
      </c>
      <c r="Y5" s="88">
        <f t="shared" si="0"/>
        <v>73.38501291989664</v>
      </c>
      <c r="Z5" s="88">
        <f t="shared" si="0"/>
        <v>78.0361757105943</v>
      </c>
      <c r="AA5" s="180"/>
      <c r="AB5" s="180"/>
      <c r="AC5" s="180"/>
      <c r="AD5" s="180"/>
      <c r="AE5" s="180"/>
      <c r="AF5" s="180"/>
      <c r="AG5" s="180"/>
      <c r="AH5" s="180"/>
    </row>
    <row r="6" spans="1:34" ht="15.75" thickBot="1">
      <c r="A6" s="188"/>
      <c r="B6" s="189"/>
      <c r="C6" s="189"/>
      <c r="D6" s="190"/>
      <c r="E6" s="194"/>
      <c r="F6" s="194"/>
      <c r="G6" s="179" t="s">
        <v>77</v>
      </c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</row>
    <row r="7" spans="1:34" ht="15.75" thickBot="1">
      <c r="A7" s="191"/>
      <c r="B7" s="192"/>
      <c r="C7" s="192"/>
      <c r="D7" s="193"/>
      <c r="E7" s="182">
        <f aca="true" t="shared" si="1" ref="E7:V7">SUM(E10:E4903)</f>
        <v>427</v>
      </c>
      <c r="F7" s="182">
        <f t="shared" si="1"/>
        <v>387</v>
      </c>
      <c r="G7" s="89">
        <f t="shared" si="1"/>
        <v>277</v>
      </c>
      <c r="H7" s="89">
        <f t="shared" si="1"/>
        <v>257</v>
      </c>
      <c r="I7" s="89">
        <f t="shared" si="1"/>
        <v>317</v>
      </c>
      <c r="J7" s="89">
        <f t="shared" si="1"/>
        <v>298</v>
      </c>
      <c r="K7" s="89">
        <f t="shared" si="1"/>
        <v>238</v>
      </c>
      <c r="L7" s="89">
        <f t="shared" si="1"/>
        <v>297</v>
      </c>
      <c r="M7" s="89">
        <f t="shared" si="1"/>
        <v>327</v>
      </c>
      <c r="N7" s="89">
        <f t="shared" si="1"/>
        <v>334</v>
      </c>
      <c r="O7" s="89">
        <f t="shared" si="1"/>
        <v>341</v>
      </c>
      <c r="P7" s="89">
        <f t="shared" si="1"/>
        <v>233</v>
      </c>
      <c r="Q7" s="89">
        <f t="shared" si="1"/>
        <v>313</v>
      </c>
      <c r="R7" s="89">
        <f t="shared" si="1"/>
        <v>271</v>
      </c>
      <c r="S7" s="89">
        <f t="shared" si="1"/>
        <v>292</v>
      </c>
      <c r="T7" s="89">
        <f t="shared" si="1"/>
        <v>303</v>
      </c>
      <c r="U7" s="89">
        <f t="shared" si="1"/>
        <v>288</v>
      </c>
      <c r="V7" s="89">
        <f t="shared" si="1"/>
        <v>300</v>
      </c>
      <c r="W7" s="89">
        <f aca="true" t="shared" si="2" ref="W7:AD7">SUM(W10:W4903)</f>
        <v>258</v>
      </c>
      <c r="X7" s="89">
        <f t="shared" si="2"/>
        <v>211</v>
      </c>
      <c r="Y7" s="89">
        <f t="shared" si="2"/>
        <v>284</v>
      </c>
      <c r="Z7" s="89">
        <f t="shared" si="2"/>
        <v>302</v>
      </c>
      <c r="AA7" s="90">
        <f t="shared" si="2"/>
        <v>36</v>
      </c>
      <c r="AB7" s="90">
        <f t="shared" si="2"/>
        <v>157</v>
      </c>
      <c r="AC7" s="90">
        <f t="shared" si="2"/>
        <v>136</v>
      </c>
      <c r="AD7" s="90">
        <f t="shared" si="2"/>
        <v>58</v>
      </c>
      <c r="AE7" s="91">
        <f>AA7/$F$7*100</f>
        <v>9.30232558139535</v>
      </c>
      <c r="AF7" s="91">
        <f>AB7/$F$7*100</f>
        <v>40.56847545219638</v>
      </c>
      <c r="AG7" s="91">
        <f>AC7/$F$7*100</f>
        <v>35.14211886304909</v>
      </c>
      <c r="AH7" s="91">
        <f>AD7/$F$7*100</f>
        <v>14.987080103359174</v>
      </c>
    </row>
    <row r="8" spans="1:34" ht="15.75" thickBot="1">
      <c r="A8" s="180" t="s">
        <v>0</v>
      </c>
      <c r="B8" s="180" t="s">
        <v>1</v>
      </c>
      <c r="C8" s="180" t="s">
        <v>78</v>
      </c>
      <c r="D8" s="180" t="s">
        <v>2</v>
      </c>
      <c r="E8" s="183"/>
      <c r="F8" s="183"/>
      <c r="G8" s="179" t="s">
        <v>79</v>
      </c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80"/>
      <c r="X8" s="180"/>
      <c r="Y8" s="180"/>
      <c r="Z8" s="180"/>
      <c r="AA8" s="180" t="s">
        <v>80</v>
      </c>
      <c r="AB8" s="181"/>
      <c r="AC8" s="181"/>
      <c r="AD8" s="181"/>
      <c r="AE8" s="179" t="s">
        <v>81</v>
      </c>
      <c r="AF8" s="180"/>
      <c r="AG8" s="180"/>
      <c r="AH8" s="180"/>
    </row>
    <row r="9" spans="1:34" ht="15.75" thickBot="1">
      <c r="A9" s="180"/>
      <c r="B9" s="180"/>
      <c r="C9" s="180"/>
      <c r="D9" s="180"/>
      <c r="E9" s="184"/>
      <c r="F9" s="184"/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1" t="s">
        <v>87</v>
      </c>
      <c r="M9" s="1" t="s">
        <v>88</v>
      </c>
      <c r="N9" s="1" t="s">
        <v>89</v>
      </c>
      <c r="O9" s="1" t="s">
        <v>90</v>
      </c>
      <c r="P9" s="1" t="s">
        <v>91</v>
      </c>
      <c r="Q9" s="1" t="s">
        <v>92</v>
      </c>
      <c r="R9" s="1" t="s">
        <v>93</v>
      </c>
      <c r="S9" s="1" t="s">
        <v>94</v>
      </c>
      <c r="T9" s="1" t="s">
        <v>95</v>
      </c>
      <c r="U9" s="1" t="s">
        <v>96</v>
      </c>
      <c r="V9" s="1" t="s">
        <v>97</v>
      </c>
      <c r="W9" s="1" t="s">
        <v>98</v>
      </c>
      <c r="X9" s="1" t="s">
        <v>99</v>
      </c>
      <c r="Y9" s="1" t="s">
        <v>100</v>
      </c>
      <c r="Z9" s="1" t="s">
        <v>101</v>
      </c>
      <c r="AA9" s="1" t="s">
        <v>102</v>
      </c>
      <c r="AB9" s="1" t="s">
        <v>103</v>
      </c>
      <c r="AC9" s="1" t="s">
        <v>104</v>
      </c>
      <c r="AD9" s="1" t="s">
        <v>105</v>
      </c>
      <c r="AE9" s="41" t="s">
        <v>102</v>
      </c>
      <c r="AF9" s="41" t="s">
        <v>103</v>
      </c>
      <c r="AG9" s="41" t="s">
        <v>104</v>
      </c>
      <c r="AH9" s="41" t="s">
        <v>105</v>
      </c>
    </row>
    <row r="10" spans="1:34" ht="15.75" thickBot="1">
      <c r="A10" s="105" t="s">
        <v>45</v>
      </c>
      <c r="B10" s="106" t="s">
        <v>7</v>
      </c>
      <c r="C10" s="107" t="s">
        <v>106</v>
      </c>
      <c r="D10" s="108" t="s">
        <v>25</v>
      </c>
      <c r="E10" s="92">
        <v>25</v>
      </c>
      <c r="F10" s="93">
        <v>23</v>
      </c>
      <c r="G10" s="92">
        <v>18</v>
      </c>
      <c r="H10" s="94">
        <v>19</v>
      </c>
      <c r="I10" s="94">
        <v>20</v>
      </c>
      <c r="J10" s="94">
        <v>18</v>
      </c>
      <c r="K10" s="94">
        <v>13</v>
      </c>
      <c r="L10" s="94">
        <v>18</v>
      </c>
      <c r="M10" s="94">
        <v>23</v>
      </c>
      <c r="N10" s="94">
        <v>22</v>
      </c>
      <c r="O10" s="94">
        <v>20</v>
      </c>
      <c r="P10" s="94">
        <v>15</v>
      </c>
      <c r="Q10" s="94">
        <v>21</v>
      </c>
      <c r="R10" s="94">
        <v>17</v>
      </c>
      <c r="S10" s="94">
        <v>20</v>
      </c>
      <c r="T10" s="94">
        <v>18</v>
      </c>
      <c r="U10" s="94">
        <v>21</v>
      </c>
      <c r="V10" s="94">
        <v>23</v>
      </c>
      <c r="W10" s="94">
        <v>20</v>
      </c>
      <c r="X10" s="94">
        <v>16</v>
      </c>
      <c r="Y10" s="94">
        <v>18</v>
      </c>
      <c r="Z10" s="94">
        <v>20</v>
      </c>
      <c r="AA10" s="95">
        <v>1</v>
      </c>
      <c r="AB10" s="94">
        <v>5</v>
      </c>
      <c r="AC10" s="94">
        <v>9</v>
      </c>
      <c r="AD10" s="93">
        <v>8</v>
      </c>
      <c r="AE10" s="104">
        <f>SUM(AA10:AA10)/SUM($F10:$F10)*100</f>
        <v>4.3478260869565215</v>
      </c>
      <c r="AF10" s="104">
        <f>SUM(AB10:AB10)/SUM($F10:$F10)*100</f>
        <v>21.73913043478261</v>
      </c>
      <c r="AG10" s="104">
        <f>SUM(AC10:AC10)/SUM($F10:$F10)*100</f>
        <v>39.130434782608695</v>
      </c>
      <c r="AH10" s="104">
        <f>SUM(AD10:AD10)/SUM($F10:$F10)*100</f>
        <v>34.78260869565217</v>
      </c>
    </row>
    <row r="11" spans="1:34" ht="15.75" thickBot="1">
      <c r="A11" s="175" t="s">
        <v>46</v>
      </c>
      <c r="B11" s="106" t="s">
        <v>7</v>
      </c>
      <c r="C11" s="107" t="s">
        <v>106</v>
      </c>
      <c r="D11" s="108" t="s">
        <v>15</v>
      </c>
      <c r="E11" s="92">
        <v>19</v>
      </c>
      <c r="F11" s="93">
        <v>16</v>
      </c>
      <c r="G11" s="92">
        <v>12</v>
      </c>
      <c r="H11" s="94">
        <v>7</v>
      </c>
      <c r="I11" s="94">
        <v>11</v>
      </c>
      <c r="J11" s="94">
        <v>12</v>
      </c>
      <c r="K11" s="94">
        <v>11</v>
      </c>
      <c r="L11" s="94">
        <v>13</v>
      </c>
      <c r="M11" s="94">
        <v>14</v>
      </c>
      <c r="N11" s="94">
        <v>16</v>
      </c>
      <c r="O11" s="94">
        <v>14</v>
      </c>
      <c r="P11" s="94">
        <v>11</v>
      </c>
      <c r="Q11" s="94">
        <v>16</v>
      </c>
      <c r="R11" s="94">
        <v>12</v>
      </c>
      <c r="S11" s="94">
        <v>13</v>
      </c>
      <c r="T11" s="94">
        <v>12</v>
      </c>
      <c r="U11" s="94">
        <v>15</v>
      </c>
      <c r="V11" s="94">
        <v>12</v>
      </c>
      <c r="W11" s="94">
        <v>13</v>
      </c>
      <c r="X11" s="94">
        <v>11</v>
      </c>
      <c r="Y11" s="94">
        <v>15</v>
      </c>
      <c r="Z11" s="94">
        <v>14</v>
      </c>
      <c r="AA11" s="95">
        <v>1</v>
      </c>
      <c r="AB11" s="94">
        <v>10</v>
      </c>
      <c r="AC11" s="94">
        <v>3</v>
      </c>
      <c r="AD11" s="93">
        <v>2</v>
      </c>
      <c r="AE11" s="177">
        <f>SUM(AA11:AA12)/SUM($F11:$F12)*100</f>
        <v>3.3333333333333335</v>
      </c>
      <c r="AF11" s="177">
        <f>SUM(AB11:AB12)/SUM($F11:$F12)*100</f>
        <v>53.333333333333336</v>
      </c>
      <c r="AG11" s="177">
        <f>SUM(AC11:AC12)/SUM($F11:$F12)*100</f>
        <v>26.666666666666668</v>
      </c>
      <c r="AH11" s="177">
        <f>SUM(AD11:AD12)/SUM($F11:$F12)*100</f>
        <v>16.666666666666664</v>
      </c>
    </row>
    <row r="12" spans="1:34" ht="15.75" thickBot="1">
      <c r="A12" s="178"/>
      <c r="B12" s="109" t="s">
        <v>9</v>
      </c>
      <c r="C12" s="110" t="s">
        <v>106</v>
      </c>
      <c r="D12" s="111" t="s">
        <v>15</v>
      </c>
      <c r="E12" s="96">
        <v>15</v>
      </c>
      <c r="F12" s="97">
        <v>14</v>
      </c>
      <c r="G12" s="96">
        <v>6</v>
      </c>
      <c r="H12" s="98">
        <v>8</v>
      </c>
      <c r="I12" s="98">
        <v>12</v>
      </c>
      <c r="J12" s="98">
        <v>14</v>
      </c>
      <c r="K12" s="98">
        <v>10</v>
      </c>
      <c r="L12" s="98">
        <v>12</v>
      </c>
      <c r="M12" s="98">
        <v>12</v>
      </c>
      <c r="N12" s="98">
        <v>13</v>
      </c>
      <c r="O12" s="98">
        <v>11</v>
      </c>
      <c r="P12" s="98">
        <v>7</v>
      </c>
      <c r="Q12" s="98">
        <v>12</v>
      </c>
      <c r="R12" s="98">
        <v>8</v>
      </c>
      <c r="S12" s="98">
        <v>11</v>
      </c>
      <c r="T12" s="98">
        <v>13</v>
      </c>
      <c r="U12" s="98">
        <v>12</v>
      </c>
      <c r="V12" s="98">
        <v>14</v>
      </c>
      <c r="W12" s="98">
        <v>10</v>
      </c>
      <c r="X12" s="98">
        <v>9</v>
      </c>
      <c r="Y12" s="98">
        <v>9</v>
      </c>
      <c r="Z12" s="98">
        <v>13</v>
      </c>
      <c r="AA12" s="99">
        <v>0</v>
      </c>
      <c r="AB12" s="98">
        <v>6</v>
      </c>
      <c r="AC12" s="98">
        <v>5</v>
      </c>
      <c r="AD12" s="97">
        <v>3</v>
      </c>
      <c r="AE12" s="177"/>
      <c r="AF12" s="177"/>
      <c r="AG12" s="177"/>
      <c r="AH12" s="177"/>
    </row>
    <row r="13" spans="1:34" ht="15.75" thickBot="1">
      <c r="A13" s="105" t="s">
        <v>47</v>
      </c>
      <c r="B13" s="106" t="s">
        <v>7</v>
      </c>
      <c r="C13" s="107" t="s">
        <v>106</v>
      </c>
      <c r="D13" s="108" t="s">
        <v>14</v>
      </c>
      <c r="E13" s="92">
        <v>15</v>
      </c>
      <c r="F13" s="93">
        <v>15</v>
      </c>
      <c r="G13" s="92">
        <v>14</v>
      </c>
      <c r="H13" s="94">
        <v>8</v>
      </c>
      <c r="I13" s="94">
        <v>15</v>
      </c>
      <c r="J13" s="94">
        <v>15</v>
      </c>
      <c r="K13" s="94">
        <v>10</v>
      </c>
      <c r="L13" s="94">
        <v>14</v>
      </c>
      <c r="M13" s="94">
        <v>13</v>
      </c>
      <c r="N13" s="94">
        <v>14</v>
      </c>
      <c r="O13" s="94">
        <v>15</v>
      </c>
      <c r="P13" s="94">
        <v>11</v>
      </c>
      <c r="Q13" s="94">
        <v>14</v>
      </c>
      <c r="R13" s="94">
        <v>13</v>
      </c>
      <c r="S13" s="94">
        <v>13</v>
      </c>
      <c r="T13" s="94">
        <v>13</v>
      </c>
      <c r="U13" s="94">
        <v>12</v>
      </c>
      <c r="V13" s="94">
        <v>14</v>
      </c>
      <c r="W13" s="94">
        <v>10</v>
      </c>
      <c r="X13" s="94">
        <v>11</v>
      </c>
      <c r="Y13" s="94">
        <v>15</v>
      </c>
      <c r="Z13" s="94">
        <v>14</v>
      </c>
      <c r="AA13" s="95">
        <v>0</v>
      </c>
      <c r="AB13" s="94">
        <v>2</v>
      </c>
      <c r="AC13" s="94">
        <v>10</v>
      </c>
      <c r="AD13" s="93">
        <v>3</v>
      </c>
      <c r="AE13" s="104">
        <f aca="true" t="shared" si="3" ref="AE13:AH14">SUM(AA13:AA13)/SUM($F13:$F13)*100</f>
        <v>0</v>
      </c>
      <c r="AF13" s="104">
        <f t="shared" si="3"/>
        <v>13.333333333333334</v>
      </c>
      <c r="AG13" s="104">
        <f t="shared" si="3"/>
        <v>66.66666666666666</v>
      </c>
      <c r="AH13" s="104">
        <f t="shared" si="3"/>
        <v>20</v>
      </c>
    </row>
    <row r="14" spans="1:34" ht="15.75" thickBot="1">
      <c r="A14" s="105" t="s">
        <v>48</v>
      </c>
      <c r="B14" s="106" t="s">
        <v>7</v>
      </c>
      <c r="C14" s="107" t="s">
        <v>106</v>
      </c>
      <c r="D14" s="108" t="s">
        <v>40</v>
      </c>
      <c r="E14" s="92">
        <v>21</v>
      </c>
      <c r="F14" s="93">
        <v>20</v>
      </c>
      <c r="G14" s="92">
        <v>17</v>
      </c>
      <c r="H14" s="94">
        <v>11</v>
      </c>
      <c r="I14" s="94">
        <v>18</v>
      </c>
      <c r="J14" s="94">
        <v>13</v>
      </c>
      <c r="K14" s="94">
        <v>12</v>
      </c>
      <c r="L14" s="94">
        <v>16</v>
      </c>
      <c r="M14" s="94">
        <v>16</v>
      </c>
      <c r="N14" s="94">
        <v>20</v>
      </c>
      <c r="O14" s="94">
        <v>18</v>
      </c>
      <c r="P14" s="94">
        <v>10</v>
      </c>
      <c r="Q14" s="94">
        <v>17</v>
      </c>
      <c r="R14" s="94">
        <v>16</v>
      </c>
      <c r="S14" s="94">
        <v>13</v>
      </c>
      <c r="T14" s="94">
        <v>15</v>
      </c>
      <c r="U14" s="94">
        <v>19</v>
      </c>
      <c r="V14" s="94">
        <v>16</v>
      </c>
      <c r="W14" s="94">
        <v>13</v>
      </c>
      <c r="X14" s="94">
        <v>4</v>
      </c>
      <c r="Y14" s="94">
        <v>13</v>
      </c>
      <c r="Z14" s="94">
        <v>19</v>
      </c>
      <c r="AA14" s="95">
        <v>0</v>
      </c>
      <c r="AB14" s="94">
        <v>12</v>
      </c>
      <c r="AC14" s="94">
        <v>6</v>
      </c>
      <c r="AD14" s="93">
        <v>2</v>
      </c>
      <c r="AE14" s="104">
        <f t="shared" si="3"/>
        <v>0</v>
      </c>
      <c r="AF14" s="104">
        <f t="shared" si="3"/>
        <v>60</v>
      </c>
      <c r="AG14" s="104">
        <f t="shared" si="3"/>
        <v>30</v>
      </c>
      <c r="AH14" s="104">
        <f t="shared" si="3"/>
        <v>10</v>
      </c>
    </row>
    <row r="15" spans="1:34" ht="15.75" thickBot="1">
      <c r="A15" s="175" t="s">
        <v>107</v>
      </c>
      <c r="B15" s="106" t="s">
        <v>7</v>
      </c>
      <c r="C15" s="107" t="s">
        <v>108</v>
      </c>
      <c r="D15" s="108" t="s">
        <v>8</v>
      </c>
      <c r="E15" s="92">
        <v>17</v>
      </c>
      <c r="F15" s="93">
        <v>16</v>
      </c>
      <c r="G15" s="92">
        <v>10</v>
      </c>
      <c r="H15" s="94">
        <v>12</v>
      </c>
      <c r="I15" s="94">
        <v>14</v>
      </c>
      <c r="J15" s="94">
        <v>14</v>
      </c>
      <c r="K15" s="94">
        <v>6</v>
      </c>
      <c r="L15" s="94">
        <v>16</v>
      </c>
      <c r="M15" s="94">
        <v>16</v>
      </c>
      <c r="N15" s="94">
        <v>14</v>
      </c>
      <c r="O15" s="94">
        <v>14</v>
      </c>
      <c r="P15" s="94">
        <v>9</v>
      </c>
      <c r="Q15" s="94">
        <v>16</v>
      </c>
      <c r="R15" s="94">
        <v>13</v>
      </c>
      <c r="S15" s="94">
        <v>13</v>
      </c>
      <c r="T15" s="94">
        <v>14</v>
      </c>
      <c r="U15" s="94">
        <v>15</v>
      </c>
      <c r="V15" s="94">
        <v>16</v>
      </c>
      <c r="W15" s="94">
        <v>12</v>
      </c>
      <c r="X15" s="94">
        <v>10</v>
      </c>
      <c r="Y15" s="94">
        <v>13</v>
      </c>
      <c r="Z15" s="94">
        <v>14</v>
      </c>
      <c r="AA15" s="95">
        <v>1</v>
      </c>
      <c r="AB15" s="94">
        <v>5</v>
      </c>
      <c r="AC15" s="94">
        <v>6</v>
      </c>
      <c r="AD15" s="93">
        <v>4</v>
      </c>
      <c r="AE15" s="177">
        <f>SUM(AA15:AA16)/SUM($F15:$F16)*100</f>
        <v>8.823529411764707</v>
      </c>
      <c r="AF15" s="177">
        <f>SUM(AB15:AB16)/SUM($F15:$F16)*100</f>
        <v>20.588235294117645</v>
      </c>
      <c r="AG15" s="177">
        <f>SUM(AC15:AC16)/SUM($F15:$F16)*100</f>
        <v>47.05882352941176</v>
      </c>
      <c r="AH15" s="177">
        <f>SUM(AD15:AD16)/SUM($F15:$F16)*100</f>
        <v>23.52941176470588</v>
      </c>
    </row>
    <row r="16" spans="1:34" ht="15.75" thickBot="1">
      <c r="A16" s="178"/>
      <c r="B16" s="109" t="s">
        <v>9</v>
      </c>
      <c r="C16" s="110" t="s">
        <v>108</v>
      </c>
      <c r="D16" s="111" t="s">
        <v>10</v>
      </c>
      <c r="E16" s="96">
        <v>18</v>
      </c>
      <c r="F16" s="97">
        <v>18</v>
      </c>
      <c r="G16" s="96">
        <v>11</v>
      </c>
      <c r="H16" s="98">
        <v>15</v>
      </c>
      <c r="I16" s="98">
        <v>16</v>
      </c>
      <c r="J16" s="98">
        <v>13</v>
      </c>
      <c r="K16" s="98">
        <v>14</v>
      </c>
      <c r="L16" s="98">
        <v>17</v>
      </c>
      <c r="M16" s="98">
        <v>15</v>
      </c>
      <c r="N16" s="98">
        <v>17</v>
      </c>
      <c r="O16" s="98">
        <v>17</v>
      </c>
      <c r="P16" s="98">
        <v>12</v>
      </c>
      <c r="Q16" s="98">
        <v>17</v>
      </c>
      <c r="R16" s="98">
        <v>13</v>
      </c>
      <c r="S16" s="98">
        <v>15</v>
      </c>
      <c r="T16" s="98">
        <v>11</v>
      </c>
      <c r="U16" s="98">
        <v>16</v>
      </c>
      <c r="V16" s="98">
        <v>15</v>
      </c>
      <c r="W16" s="98">
        <v>15</v>
      </c>
      <c r="X16" s="98">
        <v>11</v>
      </c>
      <c r="Y16" s="98">
        <v>13</v>
      </c>
      <c r="Z16" s="98">
        <v>18</v>
      </c>
      <c r="AA16" s="99">
        <v>2</v>
      </c>
      <c r="AB16" s="98">
        <v>2</v>
      </c>
      <c r="AC16" s="98">
        <v>10</v>
      </c>
      <c r="AD16" s="97">
        <v>4</v>
      </c>
      <c r="AE16" s="177"/>
      <c r="AF16" s="177"/>
      <c r="AG16" s="177"/>
      <c r="AH16" s="177"/>
    </row>
    <row r="17" spans="1:34" ht="15.75" thickBot="1">
      <c r="A17" s="175" t="s">
        <v>50</v>
      </c>
      <c r="B17" s="106" t="s">
        <v>7</v>
      </c>
      <c r="C17" s="107" t="s">
        <v>106</v>
      </c>
      <c r="D17" s="108" t="s">
        <v>41</v>
      </c>
      <c r="E17" s="92">
        <v>18</v>
      </c>
      <c r="F17" s="93">
        <v>18</v>
      </c>
      <c r="G17" s="92">
        <v>11</v>
      </c>
      <c r="H17" s="94">
        <v>11</v>
      </c>
      <c r="I17" s="94">
        <v>12</v>
      </c>
      <c r="J17" s="94">
        <v>13</v>
      </c>
      <c r="K17" s="94">
        <v>11</v>
      </c>
      <c r="L17" s="94">
        <v>13</v>
      </c>
      <c r="M17" s="94">
        <v>15</v>
      </c>
      <c r="N17" s="94">
        <v>15</v>
      </c>
      <c r="O17" s="94">
        <v>13</v>
      </c>
      <c r="P17" s="94">
        <v>13</v>
      </c>
      <c r="Q17" s="94">
        <v>12</v>
      </c>
      <c r="R17" s="94">
        <v>14</v>
      </c>
      <c r="S17" s="94">
        <v>9</v>
      </c>
      <c r="T17" s="94">
        <v>13</v>
      </c>
      <c r="U17" s="94">
        <v>11</v>
      </c>
      <c r="V17" s="94">
        <v>12</v>
      </c>
      <c r="W17" s="94">
        <v>13</v>
      </c>
      <c r="X17" s="94">
        <v>9</v>
      </c>
      <c r="Y17" s="94">
        <v>10</v>
      </c>
      <c r="Z17" s="94">
        <v>12</v>
      </c>
      <c r="AA17" s="95">
        <v>2</v>
      </c>
      <c r="AB17" s="94">
        <v>11</v>
      </c>
      <c r="AC17" s="94">
        <v>4</v>
      </c>
      <c r="AD17" s="93">
        <v>1</v>
      </c>
      <c r="AE17" s="177">
        <f>SUM(AA17:AA18)/SUM($F17:$F18)*100</f>
        <v>11.11111111111111</v>
      </c>
      <c r="AF17" s="177">
        <f>SUM(AB17:AB18)/SUM($F17:$F18)*100</f>
        <v>63.888888888888886</v>
      </c>
      <c r="AG17" s="177">
        <f>SUM(AC17:AC18)/SUM($F17:$F18)*100</f>
        <v>22.22222222222222</v>
      </c>
      <c r="AH17" s="177">
        <f>SUM(AD17:AD18)/SUM($F17:$F18)*100</f>
        <v>2.7777777777777777</v>
      </c>
    </row>
    <row r="18" spans="1:34" ht="15.75" thickBot="1">
      <c r="A18" s="178"/>
      <c r="B18" s="109" t="s">
        <v>9</v>
      </c>
      <c r="C18" s="110" t="s">
        <v>106</v>
      </c>
      <c r="D18" s="111" t="s">
        <v>42</v>
      </c>
      <c r="E18" s="96">
        <v>19</v>
      </c>
      <c r="F18" s="97">
        <v>18</v>
      </c>
      <c r="G18" s="96">
        <v>8</v>
      </c>
      <c r="H18" s="98">
        <v>13</v>
      </c>
      <c r="I18" s="98">
        <v>11</v>
      </c>
      <c r="J18" s="98">
        <v>13</v>
      </c>
      <c r="K18" s="98">
        <v>12</v>
      </c>
      <c r="L18" s="98">
        <v>12</v>
      </c>
      <c r="M18" s="98">
        <v>14</v>
      </c>
      <c r="N18" s="98">
        <v>14</v>
      </c>
      <c r="O18" s="98">
        <v>17</v>
      </c>
      <c r="P18" s="98">
        <v>9</v>
      </c>
      <c r="Q18" s="98">
        <v>12</v>
      </c>
      <c r="R18" s="98">
        <v>12</v>
      </c>
      <c r="S18" s="98">
        <v>13</v>
      </c>
      <c r="T18" s="98">
        <v>12</v>
      </c>
      <c r="U18" s="98">
        <v>12</v>
      </c>
      <c r="V18" s="98">
        <v>14</v>
      </c>
      <c r="W18" s="98">
        <v>7</v>
      </c>
      <c r="X18" s="98">
        <v>8</v>
      </c>
      <c r="Y18" s="98">
        <v>14</v>
      </c>
      <c r="Z18" s="98">
        <v>15</v>
      </c>
      <c r="AA18" s="99">
        <v>2</v>
      </c>
      <c r="AB18" s="98">
        <v>12</v>
      </c>
      <c r="AC18" s="98">
        <v>4</v>
      </c>
      <c r="AD18" s="97">
        <v>0</v>
      </c>
      <c r="AE18" s="177"/>
      <c r="AF18" s="177"/>
      <c r="AG18" s="177"/>
      <c r="AH18" s="177"/>
    </row>
    <row r="19" spans="1:34" ht="15.75" thickBot="1">
      <c r="A19" s="175" t="s">
        <v>51</v>
      </c>
      <c r="B19" s="106" t="s">
        <v>7</v>
      </c>
      <c r="C19" s="107" t="s">
        <v>106</v>
      </c>
      <c r="D19" s="108" t="s">
        <v>34</v>
      </c>
      <c r="E19" s="92">
        <v>27</v>
      </c>
      <c r="F19" s="93">
        <v>25</v>
      </c>
      <c r="G19" s="92">
        <v>21</v>
      </c>
      <c r="H19" s="94">
        <v>19</v>
      </c>
      <c r="I19" s="94">
        <v>18</v>
      </c>
      <c r="J19" s="94">
        <v>18</v>
      </c>
      <c r="K19" s="94">
        <v>15</v>
      </c>
      <c r="L19" s="94">
        <v>20</v>
      </c>
      <c r="M19" s="94">
        <v>20</v>
      </c>
      <c r="N19" s="94">
        <v>21</v>
      </c>
      <c r="O19" s="94">
        <v>23</v>
      </c>
      <c r="P19" s="94">
        <v>14</v>
      </c>
      <c r="Q19" s="94">
        <v>20</v>
      </c>
      <c r="R19" s="94">
        <v>16</v>
      </c>
      <c r="S19" s="94">
        <v>20</v>
      </c>
      <c r="T19" s="94">
        <v>20</v>
      </c>
      <c r="U19" s="94">
        <v>18</v>
      </c>
      <c r="V19" s="94">
        <v>20</v>
      </c>
      <c r="W19" s="94">
        <v>19</v>
      </c>
      <c r="X19" s="94">
        <v>13</v>
      </c>
      <c r="Y19" s="94">
        <v>20</v>
      </c>
      <c r="Z19" s="94">
        <v>19</v>
      </c>
      <c r="AA19" s="95">
        <v>4</v>
      </c>
      <c r="AB19" s="94">
        <v>5</v>
      </c>
      <c r="AC19" s="94">
        <v>13</v>
      </c>
      <c r="AD19" s="93">
        <v>3</v>
      </c>
      <c r="AE19" s="177">
        <f>SUM(AA19:AA20)/SUM($F19:$F20)*100</f>
        <v>17.94871794871795</v>
      </c>
      <c r="AF19" s="177">
        <f>SUM(AB19:AB20)/SUM($F19:$F20)*100</f>
        <v>28.205128205128204</v>
      </c>
      <c r="AG19" s="177">
        <f>SUM(AC19:AC20)/SUM($F19:$F20)*100</f>
        <v>41.02564102564102</v>
      </c>
      <c r="AH19" s="177">
        <f>SUM(AD19:AD20)/SUM($F19:$F20)*100</f>
        <v>12.82051282051282</v>
      </c>
    </row>
    <row r="20" spans="1:34" ht="15.75" thickBot="1">
      <c r="A20" s="178"/>
      <c r="B20" s="109" t="s">
        <v>9</v>
      </c>
      <c r="C20" s="110" t="s">
        <v>106</v>
      </c>
      <c r="D20" s="111" t="s">
        <v>35</v>
      </c>
      <c r="E20" s="96">
        <v>19</v>
      </c>
      <c r="F20" s="97">
        <v>14</v>
      </c>
      <c r="G20" s="96">
        <v>8</v>
      </c>
      <c r="H20" s="98">
        <v>10</v>
      </c>
      <c r="I20" s="98">
        <v>10</v>
      </c>
      <c r="J20" s="98">
        <v>10</v>
      </c>
      <c r="K20" s="98">
        <v>9</v>
      </c>
      <c r="L20" s="98">
        <v>8</v>
      </c>
      <c r="M20" s="98">
        <v>11</v>
      </c>
      <c r="N20" s="98">
        <v>13</v>
      </c>
      <c r="O20" s="98">
        <v>13</v>
      </c>
      <c r="P20" s="98">
        <v>4</v>
      </c>
      <c r="Q20" s="98">
        <v>10</v>
      </c>
      <c r="R20" s="98">
        <v>7</v>
      </c>
      <c r="S20" s="98">
        <v>11</v>
      </c>
      <c r="T20" s="98">
        <v>13</v>
      </c>
      <c r="U20" s="98">
        <v>9</v>
      </c>
      <c r="V20" s="98">
        <v>13</v>
      </c>
      <c r="W20" s="98">
        <v>9</v>
      </c>
      <c r="X20" s="98">
        <v>7</v>
      </c>
      <c r="Y20" s="98">
        <v>8</v>
      </c>
      <c r="Z20" s="98">
        <v>11</v>
      </c>
      <c r="AA20" s="99">
        <v>3</v>
      </c>
      <c r="AB20" s="98">
        <v>6</v>
      </c>
      <c r="AC20" s="98">
        <v>3</v>
      </c>
      <c r="AD20" s="97">
        <v>2</v>
      </c>
      <c r="AE20" s="177"/>
      <c r="AF20" s="177"/>
      <c r="AG20" s="177"/>
      <c r="AH20" s="177"/>
    </row>
    <row r="21" spans="1:34" ht="15.75" thickBot="1">
      <c r="A21" s="105" t="s">
        <v>52</v>
      </c>
      <c r="B21" s="106" t="s">
        <v>7</v>
      </c>
      <c r="C21" s="107" t="s">
        <v>106</v>
      </c>
      <c r="D21" s="108" t="s">
        <v>6</v>
      </c>
      <c r="E21" s="92">
        <v>10</v>
      </c>
      <c r="F21" s="93">
        <v>10</v>
      </c>
      <c r="G21" s="92">
        <v>6</v>
      </c>
      <c r="H21" s="94">
        <v>4</v>
      </c>
      <c r="I21" s="94">
        <v>9</v>
      </c>
      <c r="J21" s="94">
        <v>8</v>
      </c>
      <c r="K21" s="94">
        <v>5</v>
      </c>
      <c r="L21" s="94">
        <v>10</v>
      </c>
      <c r="M21" s="94">
        <v>10</v>
      </c>
      <c r="N21" s="94">
        <v>8</v>
      </c>
      <c r="O21" s="94">
        <v>9</v>
      </c>
      <c r="P21" s="94">
        <v>5</v>
      </c>
      <c r="Q21" s="94">
        <v>9</v>
      </c>
      <c r="R21" s="94">
        <v>8</v>
      </c>
      <c r="S21" s="94">
        <v>8</v>
      </c>
      <c r="T21" s="94">
        <v>7</v>
      </c>
      <c r="U21" s="94">
        <v>7</v>
      </c>
      <c r="V21" s="94">
        <v>7</v>
      </c>
      <c r="W21" s="94">
        <v>5</v>
      </c>
      <c r="X21" s="94">
        <v>5</v>
      </c>
      <c r="Y21" s="94">
        <v>8</v>
      </c>
      <c r="Z21" s="94">
        <v>9</v>
      </c>
      <c r="AA21" s="95">
        <v>1</v>
      </c>
      <c r="AB21" s="94">
        <v>4</v>
      </c>
      <c r="AC21" s="94">
        <v>4</v>
      </c>
      <c r="AD21" s="93">
        <v>1</v>
      </c>
      <c r="AE21" s="104">
        <f aca="true" t="shared" si="4" ref="AE21:AE37">SUM(AA21:AA21)/SUM($F21:$F21)*100</f>
        <v>10</v>
      </c>
      <c r="AF21" s="104">
        <f aca="true" t="shared" si="5" ref="AF21:AF37">SUM(AB21:AB21)/SUM($F21:$F21)*100</f>
        <v>40</v>
      </c>
      <c r="AG21" s="104">
        <f aca="true" t="shared" si="6" ref="AG21:AG37">SUM(AC21:AC21)/SUM($F21:$F21)*100</f>
        <v>40</v>
      </c>
      <c r="AH21" s="104">
        <f aca="true" t="shared" si="7" ref="AH21:AH37">SUM(AD21:AD21)/SUM($F21:$F21)*100</f>
        <v>10</v>
      </c>
    </row>
    <row r="22" spans="1:34" ht="15.75" thickBot="1">
      <c r="A22" s="105" t="s">
        <v>53</v>
      </c>
      <c r="B22" s="106" t="s">
        <v>7</v>
      </c>
      <c r="C22" s="107" t="s">
        <v>106</v>
      </c>
      <c r="D22" s="108" t="s">
        <v>28</v>
      </c>
      <c r="E22" s="92">
        <v>10</v>
      </c>
      <c r="F22" s="93">
        <v>10</v>
      </c>
      <c r="G22" s="92">
        <v>7</v>
      </c>
      <c r="H22" s="94">
        <v>7</v>
      </c>
      <c r="I22" s="94">
        <v>8</v>
      </c>
      <c r="J22" s="94">
        <v>8</v>
      </c>
      <c r="K22" s="94">
        <v>4</v>
      </c>
      <c r="L22" s="94">
        <v>9</v>
      </c>
      <c r="M22" s="94">
        <v>9</v>
      </c>
      <c r="N22" s="94">
        <v>7</v>
      </c>
      <c r="O22" s="94">
        <v>7</v>
      </c>
      <c r="P22" s="94">
        <v>5</v>
      </c>
      <c r="Q22" s="94">
        <v>10</v>
      </c>
      <c r="R22" s="94">
        <v>6</v>
      </c>
      <c r="S22" s="94">
        <v>7</v>
      </c>
      <c r="T22" s="94">
        <v>8</v>
      </c>
      <c r="U22" s="94">
        <v>9</v>
      </c>
      <c r="V22" s="94">
        <v>9</v>
      </c>
      <c r="W22" s="94">
        <v>5</v>
      </c>
      <c r="X22" s="94">
        <v>0</v>
      </c>
      <c r="Y22" s="94">
        <v>7</v>
      </c>
      <c r="Z22" s="94">
        <v>8</v>
      </c>
      <c r="AA22" s="95">
        <v>0</v>
      </c>
      <c r="AB22" s="94">
        <v>8</v>
      </c>
      <c r="AC22" s="94">
        <v>2</v>
      </c>
      <c r="AD22" s="93">
        <v>0</v>
      </c>
      <c r="AE22" s="104">
        <f t="shared" si="4"/>
        <v>0</v>
      </c>
      <c r="AF22" s="104">
        <f t="shared" si="5"/>
        <v>80</v>
      </c>
      <c r="AG22" s="104">
        <f t="shared" si="6"/>
        <v>20</v>
      </c>
      <c r="AH22" s="104">
        <f t="shared" si="7"/>
        <v>0</v>
      </c>
    </row>
    <row r="23" spans="1:34" ht="15.75" thickBot="1">
      <c r="A23" s="105" t="s">
        <v>54</v>
      </c>
      <c r="B23" s="106" t="s">
        <v>7</v>
      </c>
      <c r="C23" s="107" t="s">
        <v>106</v>
      </c>
      <c r="D23" s="108" t="s">
        <v>20</v>
      </c>
      <c r="E23" s="92">
        <v>11</v>
      </c>
      <c r="F23" s="93">
        <v>9</v>
      </c>
      <c r="G23" s="92">
        <v>9</v>
      </c>
      <c r="H23" s="94">
        <v>6</v>
      </c>
      <c r="I23" s="94">
        <v>7</v>
      </c>
      <c r="J23" s="94">
        <v>4</v>
      </c>
      <c r="K23" s="94">
        <v>6</v>
      </c>
      <c r="L23" s="94">
        <v>6</v>
      </c>
      <c r="M23" s="94">
        <v>5</v>
      </c>
      <c r="N23" s="94">
        <v>8</v>
      </c>
      <c r="O23" s="94">
        <v>9</v>
      </c>
      <c r="P23" s="94">
        <v>8</v>
      </c>
      <c r="Q23" s="94">
        <v>5</v>
      </c>
      <c r="R23" s="94">
        <v>8</v>
      </c>
      <c r="S23" s="94">
        <v>7</v>
      </c>
      <c r="T23" s="94">
        <v>8</v>
      </c>
      <c r="U23" s="94">
        <v>8</v>
      </c>
      <c r="V23" s="94">
        <v>6</v>
      </c>
      <c r="W23" s="94">
        <v>7</v>
      </c>
      <c r="X23" s="94">
        <v>6</v>
      </c>
      <c r="Y23" s="94">
        <v>6</v>
      </c>
      <c r="Z23" s="94">
        <v>7</v>
      </c>
      <c r="AA23" s="95">
        <v>0</v>
      </c>
      <c r="AB23" s="94">
        <v>5</v>
      </c>
      <c r="AC23" s="94">
        <v>1</v>
      </c>
      <c r="AD23" s="93">
        <v>3</v>
      </c>
      <c r="AE23" s="104">
        <f t="shared" si="4"/>
        <v>0</v>
      </c>
      <c r="AF23" s="104">
        <f t="shared" si="5"/>
        <v>55.55555555555556</v>
      </c>
      <c r="AG23" s="104">
        <f t="shared" si="6"/>
        <v>11.11111111111111</v>
      </c>
      <c r="AH23" s="104">
        <f t="shared" si="7"/>
        <v>33.33333333333333</v>
      </c>
    </row>
    <row r="24" spans="1:34" ht="15.75" thickBot="1">
      <c r="A24" s="105" t="s">
        <v>55</v>
      </c>
      <c r="B24" s="106" t="s">
        <v>7</v>
      </c>
      <c r="C24" s="107" t="s">
        <v>106</v>
      </c>
      <c r="D24" s="108" t="s">
        <v>109</v>
      </c>
      <c r="E24" s="92">
        <v>20</v>
      </c>
      <c r="F24" s="93">
        <v>16</v>
      </c>
      <c r="G24" s="92">
        <v>13</v>
      </c>
      <c r="H24" s="94">
        <v>11</v>
      </c>
      <c r="I24" s="94">
        <v>9</v>
      </c>
      <c r="J24" s="94">
        <v>12</v>
      </c>
      <c r="K24" s="94">
        <v>7</v>
      </c>
      <c r="L24" s="94">
        <v>9</v>
      </c>
      <c r="M24" s="94">
        <v>13</v>
      </c>
      <c r="N24" s="94">
        <v>13</v>
      </c>
      <c r="O24" s="94">
        <v>15</v>
      </c>
      <c r="P24" s="94">
        <v>10</v>
      </c>
      <c r="Q24" s="94">
        <v>14</v>
      </c>
      <c r="R24" s="94">
        <v>10</v>
      </c>
      <c r="S24" s="94">
        <v>12</v>
      </c>
      <c r="T24" s="94">
        <v>10</v>
      </c>
      <c r="U24" s="94">
        <v>12</v>
      </c>
      <c r="V24" s="94">
        <v>11</v>
      </c>
      <c r="W24" s="94">
        <v>10</v>
      </c>
      <c r="X24" s="94">
        <v>7</v>
      </c>
      <c r="Y24" s="94">
        <v>12</v>
      </c>
      <c r="Z24" s="94">
        <v>12</v>
      </c>
      <c r="AA24" s="95">
        <v>3</v>
      </c>
      <c r="AB24" s="94">
        <v>6</v>
      </c>
      <c r="AC24" s="94">
        <v>5</v>
      </c>
      <c r="AD24" s="93">
        <v>2</v>
      </c>
      <c r="AE24" s="104">
        <f t="shared" si="4"/>
        <v>18.75</v>
      </c>
      <c r="AF24" s="104">
        <f t="shared" si="5"/>
        <v>37.5</v>
      </c>
      <c r="AG24" s="104">
        <f t="shared" si="6"/>
        <v>31.25</v>
      </c>
      <c r="AH24" s="104">
        <f t="shared" si="7"/>
        <v>12.5</v>
      </c>
    </row>
    <row r="25" spans="1:34" ht="15.75" thickBot="1">
      <c r="A25" s="105" t="s">
        <v>56</v>
      </c>
      <c r="B25" s="106" t="s">
        <v>7</v>
      </c>
      <c r="C25" s="107" t="s">
        <v>106</v>
      </c>
      <c r="D25" s="108" t="s">
        <v>21</v>
      </c>
      <c r="E25" s="92">
        <v>7</v>
      </c>
      <c r="F25" s="93">
        <v>6</v>
      </c>
      <c r="G25" s="92">
        <v>4</v>
      </c>
      <c r="H25" s="94">
        <v>3</v>
      </c>
      <c r="I25" s="94">
        <v>4</v>
      </c>
      <c r="J25" s="94">
        <v>5</v>
      </c>
      <c r="K25" s="94">
        <v>4</v>
      </c>
      <c r="L25" s="94">
        <v>3</v>
      </c>
      <c r="M25" s="94">
        <v>5</v>
      </c>
      <c r="N25" s="94">
        <v>4</v>
      </c>
      <c r="O25" s="94">
        <v>5</v>
      </c>
      <c r="P25" s="94">
        <v>2</v>
      </c>
      <c r="Q25" s="94">
        <v>3</v>
      </c>
      <c r="R25" s="94">
        <v>3</v>
      </c>
      <c r="S25" s="94">
        <v>3</v>
      </c>
      <c r="T25" s="94">
        <v>4</v>
      </c>
      <c r="U25" s="94">
        <v>2</v>
      </c>
      <c r="V25" s="94">
        <v>5</v>
      </c>
      <c r="W25" s="94">
        <v>3</v>
      </c>
      <c r="X25" s="94">
        <v>2</v>
      </c>
      <c r="Y25" s="94">
        <v>4</v>
      </c>
      <c r="Z25" s="94">
        <v>2</v>
      </c>
      <c r="AA25" s="95">
        <v>2</v>
      </c>
      <c r="AB25" s="94">
        <v>2</v>
      </c>
      <c r="AC25" s="94">
        <v>1</v>
      </c>
      <c r="AD25" s="93">
        <v>1</v>
      </c>
      <c r="AE25" s="104">
        <f t="shared" si="4"/>
        <v>33.33333333333333</v>
      </c>
      <c r="AF25" s="104">
        <f t="shared" si="5"/>
        <v>33.33333333333333</v>
      </c>
      <c r="AG25" s="104">
        <f t="shared" si="6"/>
        <v>16.666666666666664</v>
      </c>
      <c r="AH25" s="104">
        <f t="shared" si="7"/>
        <v>16.666666666666664</v>
      </c>
    </row>
    <row r="26" spans="1:34" ht="15.75" thickBot="1">
      <c r="A26" s="105" t="s">
        <v>57</v>
      </c>
      <c r="B26" s="106" t="s">
        <v>7</v>
      </c>
      <c r="C26" s="107" t="s">
        <v>106</v>
      </c>
      <c r="D26" s="108" t="s">
        <v>17</v>
      </c>
      <c r="E26" s="92">
        <v>12</v>
      </c>
      <c r="F26" s="93">
        <v>10</v>
      </c>
      <c r="G26" s="92">
        <v>10</v>
      </c>
      <c r="H26" s="94">
        <v>8</v>
      </c>
      <c r="I26" s="94">
        <v>10</v>
      </c>
      <c r="J26" s="94">
        <v>9</v>
      </c>
      <c r="K26" s="94">
        <v>5</v>
      </c>
      <c r="L26" s="94">
        <v>9</v>
      </c>
      <c r="M26" s="94">
        <v>7</v>
      </c>
      <c r="N26" s="94">
        <v>8</v>
      </c>
      <c r="O26" s="94">
        <v>10</v>
      </c>
      <c r="P26" s="94">
        <v>7</v>
      </c>
      <c r="Q26" s="94">
        <v>9</v>
      </c>
      <c r="R26" s="94">
        <v>7</v>
      </c>
      <c r="S26" s="94">
        <v>8</v>
      </c>
      <c r="T26" s="94">
        <v>9</v>
      </c>
      <c r="U26" s="94">
        <v>9</v>
      </c>
      <c r="V26" s="94">
        <v>9</v>
      </c>
      <c r="W26" s="94">
        <v>9</v>
      </c>
      <c r="X26" s="94">
        <v>8</v>
      </c>
      <c r="Y26" s="94">
        <v>8</v>
      </c>
      <c r="Z26" s="94">
        <v>10</v>
      </c>
      <c r="AA26" s="95">
        <v>1</v>
      </c>
      <c r="AB26" s="94">
        <v>3</v>
      </c>
      <c r="AC26" s="94">
        <v>1</v>
      </c>
      <c r="AD26" s="93">
        <v>5</v>
      </c>
      <c r="AE26" s="104">
        <f t="shared" si="4"/>
        <v>10</v>
      </c>
      <c r="AF26" s="104">
        <f t="shared" si="5"/>
        <v>30</v>
      </c>
      <c r="AG26" s="104">
        <f t="shared" si="6"/>
        <v>10</v>
      </c>
      <c r="AH26" s="104">
        <f t="shared" si="7"/>
        <v>50</v>
      </c>
    </row>
    <row r="27" spans="1:34" ht="15.75" thickBot="1">
      <c r="A27" s="105" t="s">
        <v>58</v>
      </c>
      <c r="B27" s="109" t="s">
        <v>7</v>
      </c>
      <c r="C27" s="110" t="s">
        <v>106</v>
      </c>
      <c r="D27" s="111" t="s">
        <v>36</v>
      </c>
      <c r="E27" s="96">
        <v>11</v>
      </c>
      <c r="F27" s="97">
        <v>10</v>
      </c>
      <c r="G27" s="96">
        <v>6</v>
      </c>
      <c r="H27" s="98">
        <v>7</v>
      </c>
      <c r="I27" s="98">
        <v>9</v>
      </c>
      <c r="J27" s="98">
        <v>7</v>
      </c>
      <c r="K27" s="98">
        <v>7</v>
      </c>
      <c r="L27" s="98">
        <v>9</v>
      </c>
      <c r="M27" s="98">
        <v>8</v>
      </c>
      <c r="N27" s="98">
        <v>10</v>
      </c>
      <c r="O27" s="98">
        <v>10</v>
      </c>
      <c r="P27" s="98">
        <v>7</v>
      </c>
      <c r="Q27" s="98">
        <v>8</v>
      </c>
      <c r="R27" s="98">
        <v>3</v>
      </c>
      <c r="S27" s="98">
        <v>8</v>
      </c>
      <c r="T27" s="98">
        <v>9</v>
      </c>
      <c r="U27" s="98">
        <v>7</v>
      </c>
      <c r="V27" s="98">
        <v>5</v>
      </c>
      <c r="W27" s="98">
        <v>5</v>
      </c>
      <c r="X27" s="98">
        <v>4</v>
      </c>
      <c r="Y27" s="98">
        <v>6</v>
      </c>
      <c r="Z27" s="98">
        <v>8</v>
      </c>
      <c r="AA27" s="99">
        <v>0</v>
      </c>
      <c r="AB27" s="98">
        <v>7</v>
      </c>
      <c r="AC27" s="98">
        <v>3</v>
      </c>
      <c r="AD27" s="97">
        <v>0</v>
      </c>
      <c r="AE27" s="104">
        <f t="shared" si="4"/>
        <v>0</v>
      </c>
      <c r="AF27" s="104">
        <f t="shared" si="5"/>
        <v>70</v>
      </c>
      <c r="AG27" s="104">
        <f t="shared" si="6"/>
        <v>30</v>
      </c>
      <c r="AH27" s="104">
        <f t="shared" si="7"/>
        <v>0</v>
      </c>
    </row>
    <row r="28" spans="1:34" ht="15.75" thickBot="1">
      <c r="A28" s="105" t="s">
        <v>26</v>
      </c>
      <c r="B28" s="106" t="s">
        <v>7</v>
      </c>
      <c r="C28" s="107" t="s">
        <v>106</v>
      </c>
      <c r="D28" s="108" t="s">
        <v>27</v>
      </c>
      <c r="E28" s="92">
        <v>7</v>
      </c>
      <c r="F28" s="93">
        <v>6</v>
      </c>
      <c r="G28" s="92">
        <v>4</v>
      </c>
      <c r="H28" s="94">
        <v>4</v>
      </c>
      <c r="I28" s="94">
        <v>5</v>
      </c>
      <c r="J28" s="94">
        <v>4</v>
      </c>
      <c r="K28" s="94">
        <v>5</v>
      </c>
      <c r="L28" s="94">
        <v>5</v>
      </c>
      <c r="M28" s="94">
        <v>4</v>
      </c>
      <c r="N28" s="94">
        <v>4</v>
      </c>
      <c r="O28" s="94">
        <v>5</v>
      </c>
      <c r="P28" s="94">
        <v>4</v>
      </c>
      <c r="Q28" s="94">
        <v>4</v>
      </c>
      <c r="R28" s="94">
        <v>4</v>
      </c>
      <c r="S28" s="94">
        <v>3</v>
      </c>
      <c r="T28" s="94">
        <v>5</v>
      </c>
      <c r="U28" s="94">
        <v>3</v>
      </c>
      <c r="V28" s="94">
        <v>3</v>
      </c>
      <c r="W28" s="94">
        <v>3</v>
      </c>
      <c r="X28" s="94">
        <v>1</v>
      </c>
      <c r="Y28" s="94">
        <v>0</v>
      </c>
      <c r="Z28" s="94">
        <v>4</v>
      </c>
      <c r="AA28" s="95">
        <v>1</v>
      </c>
      <c r="AB28" s="94">
        <v>3</v>
      </c>
      <c r="AC28" s="94">
        <v>2</v>
      </c>
      <c r="AD28" s="93">
        <v>0</v>
      </c>
      <c r="AE28" s="104">
        <f t="shared" si="4"/>
        <v>16.666666666666664</v>
      </c>
      <c r="AF28" s="104">
        <f t="shared" si="5"/>
        <v>50</v>
      </c>
      <c r="AG28" s="104">
        <f t="shared" si="6"/>
        <v>33.33333333333333</v>
      </c>
      <c r="AH28" s="104">
        <f t="shared" si="7"/>
        <v>0</v>
      </c>
    </row>
    <row r="29" spans="1:34" ht="15.75" thickBot="1">
      <c r="A29" s="105" t="s">
        <v>59</v>
      </c>
      <c r="B29" s="106" t="s">
        <v>7</v>
      </c>
      <c r="C29" s="107" t="s">
        <v>106</v>
      </c>
      <c r="D29" s="108" t="s">
        <v>38</v>
      </c>
      <c r="E29" s="92">
        <v>6</v>
      </c>
      <c r="F29" s="93">
        <v>4</v>
      </c>
      <c r="G29" s="92">
        <v>1</v>
      </c>
      <c r="H29" s="94">
        <v>1</v>
      </c>
      <c r="I29" s="94">
        <v>3</v>
      </c>
      <c r="J29" s="94">
        <v>2</v>
      </c>
      <c r="K29" s="94">
        <v>1</v>
      </c>
      <c r="L29" s="94">
        <v>2</v>
      </c>
      <c r="M29" s="94">
        <v>3</v>
      </c>
      <c r="N29" s="94">
        <v>3</v>
      </c>
      <c r="O29" s="94">
        <v>3</v>
      </c>
      <c r="P29" s="94">
        <v>1</v>
      </c>
      <c r="Q29" s="94">
        <v>2</v>
      </c>
      <c r="R29" s="94">
        <v>4</v>
      </c>
      <c r="S29" s="94">
        <v>2</v>
      </c>
      <c r="T29" s="94">
        <v>2</v>
      </c>
      <c r="U29" s="94">
        <v>0</v>
      </c>
      <c r="V29" s="94">
        <v>2</v>
      </c>
      <c r="W29" s="94">
        <v>3</v>
      </c>
      <c r="X29" s="94">
        <v>3</v>
      </c>
      <c r="Y29" s="94">
        <v>2</v>
      </c>
      <c r="Z29" s="94">
        <v>2</v>
      </c>
      <c r="AA29" s="95">
        <v>2</v>
      </c>
      <c r="AB29" s="94">
        <v>1</v>
      </c>
      <c r="AC29" s="94">
        <v>1</v>
      </c>
      <c r="AD29" s="93">
        <v>0</v>
      </c>
      <c r="AE29" s="104">
        <f t="shared" si="4"/>
        <v>50</v>
      </c>
      <c r="AF29" s="104">
        <f t="shared" si="5"/>
        <v>25</v>
      </c>
      <c r="AG29" s="104">
        <f t="shared" si="6"/>
        <v>25</v>
      </c>
      <c r="AH29" s="104">
        <f t="shared" si="7"/>
        <v>0</v>
      </c>
    </row>
    <row r="30" spans="1:34" ht="15.75" thickBot="1">
      <c r="A30" s="105" t="s">
        <v>60</v>
      </c>
      <c r="B30" s="106" t="s">
        <v>7</v>
      </c>
      <c r="C30" s="107" t="s">
        <v>106</v>
      </c>
      <c r="D30" s="108" t="s">
        <v>13</v>
      </c>
      <c r="E30" s="92">
        <v>3</v>
      </c>
      <c r="F30" s="93">
        <v>3</v>
      </c>
      <c r="G30" s="92">
        <v>3</v>
      </c>
      <c r="H30" s="94">
        <v>1</v>
      </c>
      <c r="I30" s="94">
        <v>3</v>
      </c>
      <c r="J30" s="94">
        <v>2</v>
      </c>
      <c r="K30" s="94">
        <v>1</v>
      </c>
      <c r="L30" s="94">
        <v>2</v>
      </c>
      <c r="M30" s="94">
        <v>3</v>
      </c>
      <c r="N30" s="94">
        <v>3</v>
      </c>
      <c r="O30" s="94">
        <v>2</v>
      </c>
      <c r="P30" s="94">
        <v>2</v>
      </c>
      <c r="Q30" s="94">
        <v>3</v>
      </c>
      <c r="R30" s="94">
        <v>3</v>
      </c>
      <c r="S30" s="94">
        <v>3</v>
      </c>
      <c r="T30" s="94">
        <v>3</v>
      </c>
      <c r="U30" s="94">
        <v>2</v>
      </c>
      <c r="V30" s="94">
        <v>3</v>
      </c>
      <c r="W30" s="94">
        <v>1</v>
      </c>
      <c r="X30" s="94">
        <v>0</v>
      </c>
      <c r="Y30" s="94">
        <v>3</v>
      </c>
      <c r="Z30" s="94">
        <v>2</v>
      </c>
      <c r="AA30" s="95">
        <v>0</v>
      </c>
      <c r="AB30" s="94">
        <v>1</v>
      </c>
      <c r="AC30" s="94">
        <v>2</v>
      </c>
      <c r="AD30" s="93">
        <v>0</v>
      </c>
      <c r="AE30" s="104">
        <f t="shared" si="4"/>
        <v>0</v>
      </c>
      <c r="AF30" s="104">
        <f t="shared" si="5"/>
        <v>33.33333333333333</v>
      </c>
      <c r="AG30" s="104">
        <f t="shared" si="6"/>
        <v>66.66666666666666</v>
      </c>
      <c r="AH30" s="104">
        <f t="shared" si="7"/>
        <v>0</v>
      </c>
    </row>
    <row r="31" spans="1:34" ht="15.75" thickBot="1">
      <c r="A31" s="105" t="s">
        <v>69</v>
      </c>
      <c r="B31" s="106" t="s">
        <v>7</v>
      </c>
      <c r="C31" s="107" t="s">
        <v>106</v>
      </c>
      <c r="D31" s="108" t="s">
        <v>68</v>
      </c>
      <c r="E31" s="92">
        <v>2</v>
      </c>
      <c r="F31" s="93">
        <v>2</v>
      </c>
      <c r="G31" s="92">
        <v>1</v>
      </c>
      <c r="H31" s="94">
        <v>1</v>
      </c>
      <c r="I31" s="94">
        <v>2</v>
      </c>
      <c r="J31" s="94">
        <v>2</v>
      </c>
      <c r="K31" s="94">
        <v>2</v>
      </c>
      <c r="L31" s="94">
        <v>1</v>
      </c>
      <c r="M31" s="94">
        <v>1</v>
      </c>
      <c r="N31" s="94">
        <v>1</v>
      </c>
      <c r="O31" s="94">
        <v>2</v>
      </c>
      <c r="P31" s="94">
        <v>1</v>
      </c>
      <c r="Q31" s="94">
        <v>2</v>
      </c>
      <c r="R31" s="94">
        <v>2</v>
      </c>
      <c r="S31" s="94">
        <v>2</v>
      </c>
      <c r="T31" s="94">
        <v>2</v>
      </c>
      <c r="U31" s="94">
        <v>1</v>
      </c>
      <c r="V31" s="94">
        <v>2</v>
      </c>
      <c r="W31" s="94">
        <v>0</v>
      </c>
      <c r="X31" s="94">
        <v>2</v>
      </c>
      <c r="Y31" s="94">
        <v>1</v>
      </c>
      <c r="Z31" s="94">
        <v>1</v>
      </c>
      <c r="AA31" s="95">
        <v>0</v>
      </c>
      <c r="AB31" s="94">
        <v>1</v>
      </c>
      <c r="AC31" s="94">
        <v>1</v>
      </c>
      <c r="AD31" s="93">
        <v>0</v>
      </c>
      <c r="AE31" s="104">
        <f t="shared" si="4"/>
        <v>0</v>
      </c>
      <c r="AF31" s="104">
        <f t="shared" si="5"/>
        <v>50</v>
      </c>
      <c r="AG31" s="104">
        <f t="shared" si="6"/>
        <v>50</v>
      </c>
      <c r="AH31" s="104">
        <f t="shared" si="7"/>
        <v>0</v>
      </c>
    </row>
    <row r="32" spans="1:34" ht="15.75" thickBot="1">
      <c r="A32" s="105" t="s">
        <v>61</v>
      </c>
      <c r="B32" s="106" t="s">
        <v>7</v>
      </c>
      <c r="C32" s="107" t="s">
        <v>106</v>
      </c>
      <c r="D32" s="108" t="s">
        <v>32</v>
      </c>
      <c r="E32" s="92">
        <v>23</v>
      </c>
      <c r="F32" s="93">
        <v>22</v>
      </c>
      <c r="G32" s="92">
        <v>16</v>
      </c>
      <c r="H32" s="94">
        <v>17</v>
      </c>
      <c r="I32" s="94">
        <v>17</v>
      </c>
      <c r="J32" s="94">
        <v>16</v>
      </c>
      <c r="K32" s="94">
        <v>13</v>
      </c>
      <c r="L32" s="94">
        <v>13</v>
      </c>
      <c r="M32" s="94">
        <v>20</v>
      </c>
      <c r="N32" s="94">
        <v>19</v>
      </c>
      <c r="O32" s="94">
        <v>17</v>
      </c>
      <c r="P32" s="94">
        <v>12</v>
      </c>
      <c r="Q32" s="94">
        <v>19</v>
      </c>
      <c r="R32" s="94">
        <v>13</v>
      </c>
      <c r="S32" s="94">
        <v>14</v>
      </c>
      <c r="T32" s="94">
        <v>16</v>
      </c>
      <c r="U32" s="94">
        <v>18</v>
      </c>
      <c r="V32" s="94">
        <v>14</v>
      </c>
      <c r="W32" s="94">
        <v>13</v>
      </c>
      <c r="X32" s="94">
        <v>15</v>
      </c>
      <c r="Y32" s="94">
        <v>14</v>
      </c>
      <c r="Z32" s="94">
        <v>13</v>
      </c>
      <c r="AA32" s="95">
        <v>3</v>
      </c>
      <c r="AB32" s="94">
        <v>6</v>
      </c>
      <c r="AC32" s="94">
        <v>11</v>
      </c>
      <c r="AD32" s="93">
        <v>2</v>
      </c>
      <c r="AE32" s="104">
        <f t="shared" si="4"/>
        <v>13.636363636363635</v>
      </c>
      <c r="AF32" s="104">
        <f t="shared" si="5"/>
        <v>27.27272727272727</v>
      </c>
      <c r="AG32" s="104">
        <f t="shared" si="6"/>
        <v>50</v>
      </c>
      <c r="AH32" s="104">
        <f t="shared" si="7"/>
        <v>9.090909090909092</v>
      </c>
    </row>
    <row r="33" spans="1:34" ht="15.75" thickBot="1">
      <c r="A33" s="105" t="s">
        <v>62</v>
      </c>
      <c r="B33" s="106" t="s">
        <v>7</v>
      </c>
      <c r="C33" s="107" t="s">
        <v>106</v>
      </c>
      <c r="D33" s="108" t="s">
        <v>12</v>
      </c>
      <c r="E33" s="92">
        <v>13</v>
      </c>
      <c r="F33" s="93">
        <v>12</v>
      </c>
      <c r="G33" s="92">
        <v>8</v>
      </c>
      <c r="H33" s="94">
        <v>6</v>
      </c>
      <c r="I33" s="94">
        <v>10</v>
      </c>
      <c r="J33" s="94">
        <v>9</v>
      </c>
      <c r="K33" s="94">
        <v>6</v>
      </c>
      <c r="L33" s="94">
        <v>7</v>
      </c>
      <c r="M33" s="94">
        <v>8</v>
      </c>
      <c r="N33" s="94">
        <v>9</v>
      </c>
      <c r="O33" s="94">
        <v>10</v>
      </c>
      <c r="P33" s="94">
        <v>7</v>
      </c>
      <c r="Q33" s="94">
        <v>9</v>
      </c>
      <c r="R33" s="94">
        <v>8</v>
      </c>
      <c r="S33" s="94">
        <v>10</v>
      </c>
      <c r="T33" s="94">
        <v>8</v>
      </c>
      <c r="U33" s="94">
        <v>6</v>
      </c>
      <c r="V33" s="94">
        <v>6</v>
      </c>
      <c r="W33" s="94">
        <v>7</v>
      </c>
      <c r="X33" s="94">
        <v>7</v>
      </c>
      <c r="Y33" s="94">
        <v>9</v>
      </c>
      <c r="Z33" s="94">
        <v>11</v>
      </c>
      <c r="AA33" s="95">
        <v>0</v>
      </c>
      <c r="AB33" s="94">
        <v>7</v>
      </c>
      <c r="AC33" s="94">
        <v>5</v>
      </c>
      <c r="AD33" s="93">
        <v>0</v>
      </c>
      <c r="AE33" s="104">
        <f t="shared" si="4"/>
        <v>0</v>
      </c>
      <c r="AF33" s="104">
        <f t="shared" si="5"/>
        <v>58.333333333333336</v>
      </c>
      <c r="AG33" s="104">
        <f t="shared" si="6"/>
        <v>41.66666666666667</v>
      </c>
      <c r="AH33" s="104">
        <f t="shared" si="7"/>
        <v>0</v>
      </c>
    </row>
    <row r="34" spans="1:34" ht="15.75" thickBot="1">
      <c r="A34" s="105" t="s">
        <v>63</v>
      </c>
      <c r="B34" s="106" t="s">
        <v>7</v>
      </c>
      <c r="C34" s="107" t="s">
        <v>106</v>
      </c>
      <c r="D34" s="108" t="s">
        <v>37</v>
      </c>
      <c r="E34" s="92">
        <v>7</v>
      </c>
      <c r="F34" s="93">
        <v>7</v>
      </c>
      <c r="G34" s="92">
        <v>7</v>
      </c>
      <c r="H34" s="94">
        <v>4</v>
      </c>
      <c r="I34" s="94">
        <v>6</v>
      </c>
      <c r="J34" s="94">
        <v>7</v>
      </c>
      <c r="K34" s="94">
        <v>6</v>
      </c>
      <c r="L34" s="94">
        <v>6</v>
      </c>
      <c r="M34" s="94">
        <v>6</v>
      </c>
      <c r="N34" s="94">
        <v>7</v>
      </c>
      <c r="O34" s="94">
        <v>7</v>
      </c>
      <c r="P34" s="94">
        <v>4</v>
      </c>
      <c r="Q34" s="94">
        <v>7</v>
      </c>
      <c r="R34" s="94">
        <v>6</v>
      </c>
      <c r="S34" s="94">
        <v>6</v>
      </c>
      <c r="T34" s="94">
        <v>6</v>
      </c>
      <c r="U34" s="94">
        <v>5</v>
      </c>
      <c r="V34" s="94">
        <v>5</v>
      </c>
      <c r="W34" s="94">
        <v>7</v>
      </c>
      <c r="X34" s="94">
        <v>4</v>
      </c>
      <c r="Y34" s="94">
        <v>3</v>
      </c>
      <c r="Z34" s="94">
        <v>4</v>
      </c>
      <c r="AA34" s="95">
        <v>1</v>
      </c>
      <c r="AB34" s="94">
        <v>1</v>
      </c>
      <c r="AC34" s="94">
        <v>5</v>
      </c>
      <c r="AD34" s="93">
        <v>0</v>
      </c>
      <c r="AE34" s="104">
        <f t="shared" si="4"/>
        <v>14.285714285714285</v>
      </c>
      <c r="AF34" s="104">
        <f t="shared" si="5"/>
        <v>14.285714285714285</v>
      </c>
      <c r="AG34" s="104">
        <f t="shared" si="6"/>
        <v>71.42857142857143</v>
      </c>
      <c r="AH34" s="104">
        <f t="shared" si="7"/>
        <v>0</v>
      </c>
    </row>
    <row r="35" spans="1:34" ht="15.75" thickBot="1">
      <c r="A35" s="105" t="s">
        <v>64</v>
      </c>
      <c r="B35" s="106" t="s">
        <v>7</v>
      </c>
      <c r="C35" s="107" t="s">
        <v>106</v>
      </c>
      <c r="D35" s="108" t="s">
        <v>18</v>
      </c>
      <c r="E35" s="92">
        <v>8</v>
      </c>
      <c r="F35" s="93">
        <v>8</v>
      </c>
      <c r="G35" s="92">
        <v>6</v>
      </c>
      <c r="H35" s="94">
        <v>7</v>
      </c>
      <c r="I35" s="94">
        <v>6</v>
      </c>
      <c r="J35" s="94">
        <v>6</v>
      </c>
      <c r="K35" s="94">
        <v>5</v>
      </c>
      <c r="L35" s="94">
        <v>6</v>
      </c>
      <c r="M35" s="94">
        <v>7</v>
      </c>
      <c r="N35" s="94">
        <v>7</v>
      </c>
      <c r="O35" s="94">
        <v>8</v>
      </c>
      <c r="P35" s="94">
        <v>5</v>
      </c>
      <c r="Q35" s="94">
        <v>5</v>
      </c>
      <c r="R35" s="94">
        <v>6</v>
      </c>
      <c r="S35" s="94">
        <v>7</v>
      </c>
      <c r="T35" s="94">
        <v>7</v>
      </c>
      <c r="U35" s="94">
        <v>5</v>
      </c>
      <c r="V35" s="94">
        <v>5</v>
      </c>
      <c r="W35" s="94">
        <v>7</v>
      </c>
      <c r="X35" s="94">
        <v>6</v>
      </c>
      <c r="Y35" s="94">
        <v>7</v>
      </c>
      <c r="Z35" s="94">
        <v>7</v>
      </c>
      <c r="AA35" s="95">
        <v>0</v>
      </c>
      <c r="AB35" s="94">
        <v>4</v>
      </c>
      <c r="AC35" s="94">
        <v>1</v>
      </c>
      <c r="AD35" s="93">
        <v>3</v>
      </c>
      <c r="AE35" s="104">
        <f t="shared" si="4"/>
        <v>0</v>
      </c>
      <c r="AF35" s="104">
        <f t="shared" si="5"/>
        <v>50</v>
      </c>
      <c r="AG35" s="104">
        <f t="shared" si="6"/>
        <v>12.5</v>
      </c>
      <c r="AH35" s="104">
        <f t="shared" si="7"/>
        <v>37.5</v>
      </c>
    </row>
    <row r="36" spans="1:34" ht="15.75" thickBot="1">
      <c r="A36" s="105" t="s">
        <v>65</v>
      </c>
      <c r="B36" s="106" t="s">
        <v>7</v>
      </c>
      <c r="C36" s="107" t="s">
        <v>106</v>
      </c>
      <c r="D36" s="108" t="s">
        <v>33</v>
      </c>
      <c r="E36" s="92">
        <v>11</v>
      </c>
      <c r="F36" s="93">
        <v>10</v>
      </c>
      <c r="G36" s="92">
        <v>5</v>
      </c>
      <c r="H36" s="94">
        <v>5</v>
      </c>
      <c r="I36" s="94">
        <v>10</v>
      </c>
      <c r="J36" s="94">
        <v>7</v>
      </c>
      <c r="K36" s="94">
        <v>5</v>
      </c>
      <c r="L36" s="94">
        <v>8</v>
      </c>
      <c r="M36" s="94">
        <v>9</v>
      </c>
      <c r="N36" s="94">
        <v>7</v>
      </c>
      <c r="O36" s="94">
        <v>7</v>
      </c>
      <c r="P36" s="94">
        <v>6</v>
      </c>
      <c r="Q36" s="94">
        <v>4</v>
      </c>
      <c r="R36" s="94">
        <v>5</v>
      </c>
      <c r="S36" s="94">
        <v>5</v>
      </c>
      <c r="T36" s="94">
        <v>8</v>
      </c>
      <c r="U36" s="94">
        <v>4</v>
      </c>
      <c r="V36" s="94">
        <v>7</v>
      </c>
      <c r="W36" s="94">
        <v>6</v>
      </c>
      <c r="X36" s="94">
        <v>4</v>
      </c>
      <c r="Y36" s="94">
        <v>8</v>
      </c>
      <c r="Z36" s="94">
        <v>5</v>
      </c>
      <c r="AA36" s="95">
        <v>1</v>
      </c>
      <c r="AB36" s="94">
        <v>7</v>
      </c>
      <c r="AC36" s="94">
        <v>2</v>
      </c>
      <c r="AD36" s="93">
        <v>0</v>
      </c>
      <c r="AE36" s="104">
        <f t="shared" si="4"/>
        <v>10</v>
      </c>
      <c r="AF36" s="104">
        <f t="shared" si="5"/>
        <v>70</v>
      </c>
      <c r="AG36" s="104">
        <f t="shared" si="6"/>
        <v>20</v>
      </c>
      <c r="AH36" s="104">
        <f t="shared" si="7"/>
        <v>0</v>
      </c>
    </row>
    <row r="37" spans="1:34" ht="15.75" thickBot="1">
      <c r="A37" s="105" t="s">
        <v>66</v>
      </c>
      <c r="B37" s="106" t="s">
        <v>7</v>
      </c>
      <c r="C37" s="107" t="s">
        <v>106</v>
      </c>
      <c r="D37" s="108" t="s">
        <v>22</v>
      </c>
      <c r="E37" s="92">
        <v>13</v>
      </c>
      <c r="F37" s="93">
        <v>11</v>
      </c>
      <c r="G37" s="92">
        <v>8</v>
      </c>
      <c r="H37" s="94">
        <v>9</v>
      </c>
      <c r="I37" s="94">
        <v>11</v>
      </c>
      <c r="J37" s="94">
        <v>9</v>
      </c>
      <c r="K37" s="94">
        <v>8</v>
      </c>
      <c r="L37" s="94">
        <v>10</v>
      </c>
      <c r="M37" s="94">
        <v>9</v>
      </c>
      <c r="N37" s="94">
        <v>7</v>
      </c>
      <c r="O37" s="94">
        <v>10</v>
      </c>
      <c r="P37" s="94">
        <v>8</v>
      </c>
      <c r="Q37" s="94">
        <v>8</v>
      </c>
      <c r="R37" s="94">
        <v>7</v>
      </c>
      <c r="S37" s="94">
        <v>7</v>
      </c>
      <c r="T37" s="94">
        <v>9</v>
      </c>
      <c r="U37" s="94">
        <v>7</v>
      </c>
      <c r="V37" s="94">
        <v>10</v>
      </c>
      <c r="W37" s="94">
        <v>8</v>
      </c>
      <c r="X37" s="94">
        <v>9</v>
      </c>
      <c r="Y37" s="94">
        <v>11</v>
      </c>
      <c r="Z37" s="94">
        <v>8</v>
      </c>
      <c r="AA37" s="95">
        <v>1</v>
      </c>
      <c r="AB37" s="94">
        <v>3</v>
      </c>
      <c r="AC37" s="94">
        <v>4</v>
      </c>
      <c r="AD37" s="93">
        <v>3</v>
      </c>
      <c r="AE37" s="104">
        <f t="shared" si="4"/>
        <v>9.090909090909092</v>
      </c>
      <c r="AF37" s="104">
        <f t="shared" si="5"/>
        <v>27.27272727272727</v>
      </c>
      <c r="AG37" s="104">
        <f t="shared" si="6"/>
        <v>36.36363636363637</v>
      </c>
      <c r="AH37" s="104">
        <f t="shared" si="7"/>
        <v>27.27272727272727</v>
      </c>
    </row>
    <row r="38" spans="1:34" ht="15.75" thickBot="1">
      <c r="A38" s="175" t="s">
        <v>67</v>
      </c>
      <c r="B38" s="106" t="s">
        <v>7</v>
      </c>
      <c r="C38" s="107" t="s">
        <v>106</v>
      </c>
      <c r="D38" s="108" t="s">
        <v>29</v>
      </c>
      <c r="E38" s="92">
        <v>17</v>
      </c>
      <c r="F38" s="93">
        <v>14</v>
      </c>
      <c r="G38" s="92">
        <v>12</v>
      </c>
      <c r="H38" s="94">
        <v>8</v>
      </c>
      <c r="I38" s="94">
        <v>12</v>
      </c>
      <c r="J38" s="94">
        <v>12</v>
      </c>
      <c r="K38" s="94">
        <v>11</v>
      </c>
      <c r="L38" s="94">
        <v>10</v>
      </c>
      <c r="M38" s="94">
        <v>12</v>
      </c>
      <c r="N38" s="94">
        <v>13</v>
      </c>
      <c r="O38" s="94">
        <v>12</v>
      </c>
      <c r="P38" s="94">
        <v>12</v>
      </c>
      <c r="Q38" s="94">
        <v>9</v>
      </c>
      <c r="R38" s="94">
        <v>12</v>
      </c>
      <c r="S38" s="94">
        <v>12</v>
      </c>
      <c r="T38" s="94">
        <v>14</v>
      </c>
      <c r="U38" s="94">
        <v>8</v>
      </c>
      <c r="V38" s="94">
        <v>8</v>
      </c>
      <c r="W38" s="94">
        <v>7</v>
      </c>
      <c r="X38" s="94">
        <v>9</v>
      </c>
      <c r="Y38" s="94">
        <v>10</v>
      </c>
      <c r="Z38" s="94">
        <v>8</v>
      </c>
      <c r="AA38" s="95">
        <v>1</v>
      </c>
      <c r="AB38" s="94">
        <v>5</v>
      </c>
      <c r="AC38" s="94">
        <v>6</v>
      </c>
      <c r="AD38" s="93">
        <v>2</v>
      </c>
      <c r="AE38" s="177">
        <f>SUM(AA38:AA39)/SUM($F38:$F39)*100</f>
        <v>11.76470588235294</v>
      </c>
      <c r="AF38" s="177">
        <f>SUM(AB38:AB39)/SUM($F38:$F39)*100</f>
        <v>35.294117647058826</v>
      </c>
      <c r="AG38" s="177">
        <f>SUM(AC38:AC39)/SUM($F38:$F39)*100</f>
        <v>35.294117647058826</v>
      </c>
      <c r="AH38" s="177">
        <f>SUM(AD38:AD39)/SUM($F38:$F39)*100</f>
        <v>17.647058823529413</v>
      </c>
    </row>
    <row r="39" spans="1:34" ht="15.75" thickBot="1">
      <c r="A39" s="176"/>
      <c r="B39" s="112" t="s">
        <v>9</v>
      </c>
      <c r="C39" s="113" t="s">
        <v>106</v>
      </c>
      <c r="D39" s="114" t="s">
        <v>31</v>
      </c>
      <c r="E39" s="100">
        <v>23</v>
      </c>
      <c r="F39" s="101">
        <v>20</v>
      </c>
      <c r="G39" s="100">
        <v>15</v>
      </c>
      <c r="H39" s="102">
        <v>15</v>
      </c>
      <c r="I39" s="102">
        <v>19</v>
      </c>
      <c r="J39" s="102">
        <v>16</v>
      </c>
      <c r="K39" s="102">
        <v>14</v>
      </c>
      <c r="L39" s="102">
        <v>13</v>
      </c>
      <c r="M39" s="102">
        <v>19</v>
      </c>
      <c r="N39" s="102">
        <v>17</v>
      </c>
      <c r="O39" s="102">
        <v>18</v>
      </c>
      <c r="P39" s="102">
        <v>12</v>
      </c>
      <c r="Q39" s="102">
        <v>16</v>
      </c>
      <c r="R39" s="102">
        <v>15</v>
      </c>
      <c r="S39" s="102">
        <v>17</v>
      </c>
      <c r="T39" s="102">
        <v>14</v>
      </c>
      <c r="U39" s="102">
        <v>15</v>
      </c>
      <c r="V39" s="102">
        <v>14</v>
      </c>
      <c r="W39" s="102">
        <v>11</v>
      </c>
      <c r="X39" s="102">
        <v>10</v>
      </c>
      <c r="Y39" s="102">
        <v>17</v>
      </c>
      <c r="Z39" s="102">
        <v>12</v>
      </c>
      <c r="AA39" s="103">
        <v>3</v>
      </c>
      <c r="AB39" s="102">
        <v>7</v>
      </c>
      <c r="AC39" s="102">
        <v>6</v>
      </c>
      <c r="AD39" s="101">
        <v>4</v>
      </c>
      <c r="AE39" s="177"/>
      <c r="AF39" s="177"/>
      <c r="AG39" s="177"/>
      <c r="AH39" s="177"/>
    </row>
  </sheetData>
  <sheetProtection/>
  <mergeCells count="42">
    <mergeCell ref="G4:Z4"/>
    <mergeCell ref="AA4:AD6"/>
    <mergeCell ref="AE4:AH6"/>
    <mergeCell ref="G6:Z6"/>
    <mergeCell ref="A2:AH3"/>
    <mergeCell ref="C8:C9"/>
    <mergeCell ref="D8:D9"/>
    <mergeCell ref="E7:E9"/>
    <mergeCell ref="F7:F9"/>
    <mergeCell ref="A4:D7"/>
    <mergeCell ref="E4:E6"/>
    <mergeCell ref="F4:F6"/>
    <mergeCell ref="A11:A12"/>
    <mergeCell ref="AE11:AE12"/>
    <mergeCell ref="AF11:AF12"/>
    <mergeCell ref="AG11:AG12"/>
    <mergeCell ref="AH11:AH12"/>
    <mergeCell ref="G8:Z8"/>
    <mergeCell ref="AA8:AD8"/>
    <mergeCell ref="AE8:AH8"/>
    <mergeCell ref="A8:A9"/>
    <mergeCell ref="B8:B9"/>
    <mergeCell ref="A19:A20"/>
    <mergeCell ref="AE19:AE20"/>
    <mergeCell ref="AF19:AF20"/>
    <mergeCell ref="AG19:AG20"/>
    <mergeCell ref="AH19:AH20"/>
    <mergeCell ref="A15:A16"/>
    <mergeCell ref="AE15:AE16"/>
    <mergeCell ref="AF15:AF16"/>
    <mergeCell ref="AG15:AG16"/>
    <mergeCell ref="AH15:AH16"/>
    <mergeCell ref="A38:A39"/>
    <mergeCell ref="AE38:AE39"/>
    <mergeCell ref="AF38:AF39"/>
    <mergeCell ref="AG38:AG39"/>
    <mergeCell ref="AH38:AH39"/>
    <mergeCell ref="A17:A18"/>
    <mergeCell ref="AE17:AE18"/>
    <mergeCell ref="AF17:AF18"/>
    <mergeCell ref="AG17:AG18"/>
    <mergeCell ref="AH17:AH18"/>
  </mergeCells>
  <conditionalFormatting sqref="AE7:AH7 G5:Z5 AE10:AH39">
    <cfRule type="cellIs" priority="70" dxfId="0" operator="greaterThan" stopIfTrue="1">
      <formula>100</formula>
    </cfRule>
  </conditionalFormatting>
  <conditionalFormatting sqref="E10:E39">
    <cfRule type="cellIs" priority="68" dxfId="18" operator="lessThan" stopIfTrue="1">
      <formula>$F10</formula>
    </cfRule>
  </conditionalFormatting>
  <conditionalFormatting sqref="G10:AD39">
    <cfRule type="cellIs" priority="67" dxfId="18" operator="greaterThan" stopIfTrue="1">
      <formula>$F10</formula>
    </cfRule>
  </conditionalFormatting>
  <conditionalFormatting sqref="C10:C39">
    <cfRule type="expression" priority="66" dxfId="0">
      <formula>IF(AND(NOT(ISBLANK($B10)),$C10=""),1)</formula>
    </cfRule>
  </conditionalFormatting>
  <conditionalFormatting sqref="F10:F39">
    <cfRule type="expression" priority="65" dxfId="18" stopIfTrue="1">
      <formula>IF(AND(SUM($AA10:$AD10)&lt;&gt;$F10,NOT(ISBLANK($AA10:$AD10))),1)</formula>
    </cfRule>
  </conditionalFormatting>
  <conditionalFormatting sqref="E21">
    <cfRule type="cellIs" priority="64" dxfId="18" operator="lessThan" stopIfTrue="1">
      <formula>$F21</formula>
    </cfRule>
  </conditionalFormatting>
  <conditionalFormatting sqref="G21:AD21">
    <cfRule type="cellIs" priority="63" dxfId="18" operator="greaterThan" stopIfTrue="1">
      <formula>$F21</formula>
    </cfRule>
  </conditionalFormatting>
  <conditionalFormatting sqref="C21">
    <cfRule type="expression" priority="62" dxfId="0">
      <formula>IF(AND(NOT(ISBLANK($B21)),$C21=""),1)</formula>
    </cfRule>
  </conditionalFormatting>
  <conditionalFormatting sqref="F21">
    <cfRule type="expression" priority="61" dxfId="18" stopIfTrue="1">
      <formula>IF(AND(SUM($AA21:$AD21)&lt;&gt;$F21,NOT(ISBLANK($AA21:$AD21))),1)</formula>
    </cfRule>
  </conditionalFormatting>
  <conditionalFormatting sqref="E15:E16">
    <cfRule type="cellIs" priority="60" dxfId="18" operator="lessThan" stopIfTrue="1">
      <formula>$F15</formula>
    </cfRule>
  </conditionalFormatting>
  <conditionalFormatting sqref="G15:AD16">
    <cfRule type="cellIs" priority="59" dxfId="18" operator="greaterThan" stopIfTrue="1">
      <formula>$F15</formula>
    </cfRule>
  </conditionalFormatting>
  <conditionalFormatting sqref="C15:C16">
    <cfRule type="expression" priority="58" dxfId="0">
      <formula>IF(AND(NOT(ISBLANK($B15)),$C15=""),1)</formula>
    </cfRule>
  </conditionalFormatting>
  <conditionalFormatting sqref="F15:F16">
    <cfRule type="expression" priority="57" dxfId="18" stopIfTrue="1">
      <formula>IF(AND(SUM($AA15:$AD15)&lt;&gt;$F15,NOT(ISBLANK($AA15:$AD15))),1)</formula>
    </cfRule>
  </conditionalFormatting>
  <conditionalFormatting sqref="E30">
    <cfRule type="cellIs" priority="56" dxfId="18" operator="lessThan" stopIfTrue="1">
      <formula>$F30</formula>
    </cfRule>
  </conditionalFormatting>
  <conditionalFormatting sqref="G30:AD30">
    <cfRule type="cellIs" priority="55" dxfId="18" operator="greaterThan" stopIfTrue="1">
      <formula>$F30</formula>
    </cfRule>
  </conditionalFormatting>
  <conditionalFormatting sqref="C30">
    <cfRule type="expression" priority="54" dxfId="0">
      <formula>IF(AND(NOT(ISBLANK($B30)),$C30=""),1)</formula>
    </cfRule>
  </conditionalFormatting>
  <conditionalFormatting sqref="F30">
    <cfRule type="expression" priority="53" dxfId="18" stopIfTrue="1">
      <formula>IF(AND(SUM($AA30:$AD30)&lt;&gt;$F30,NOT(ISBLANK($AA30:$AD30))),1)</formula>
    </cfRule>
  </conditionalFormatting>
  <conditionalFormatting sqref="E13">
    <cfRule type="cellIs" priority="52" dxfId="18" operator="lessThan" stopIfTrue="1">
      <formula>$F13</formula>
    </cfRule>
  </conditionalFormatting>
  <conditionalFormatting sqref="G13:AD13">
    <cfRule type="cellIs" priority="51" dxfId="18" operator="greaterThan" stopIfTrue="1">
      <formula>$F13</formula>
    </cfRule>
  </conditionalFormatting>
  <conditionalFormatting sqref="C13">
    <cfRule type="expression" priority="50" dxfId="0">
      <formula>IF(AND(NOT(ISBLANK($B13)),$C13=""),1)</formula>
    </cfRule>
  </conditionalFormatting>
  <conditionalFormatting sqref="F13">
    <cfRule type="expression" priority="49" dxfId="18" stopIfTrue="1">
      <formula>IF(AND(SUM($AA13:$AD13)&lt;&gt;$F13,NOT(ISBLANK($AA13:$AD13))),1)</formula>
    </cfRule>
  </conditionalFormatting>
  <conditionalFormatting sqref="E13">
    <cfRule type="cellIs" priority="48" dxfId="18" operator="lessThan" stopIfTrue="1">
      <formula>$F13</formula>
    </cfRule>
  </conditionalFormatting>
  <conditionalFormatting sqref="G13:AD13">
    <cfRule type="cellIs" priority="47" dxfId="18" operator="greaterThan" stopIfTrue="1">
      <formula>$F13</formula>
    </cfRule>
  </conditionalFormatting>
  <conditionalFormatting sqref="C13">
    <cfRule type="expression" priority="46" dxfId="0">
      <formula>IF(AND(NOT(ISBLANK($B13)),$C13=""),1)</formula>
    </cfRule>
  </conditionalFormatting>
  <conditionalFormatting sqref="F13">
    <cfRule type="expression" priority="45" dxfId="18" stopIfTrue="1">
      <formula>IF(AND(SUM($AA13:$AD13)&lt;&gt;$F13,NOT(ISBLANK($AA13:$AD13))),1)</formula>
    </cfRule>
  </conditionalFormatting>
  <conditionalFormatting sqref="E26">
    <cfRule type="cellIs" priority="44" dxfId="18" operator="lessThan" stopIfTrue="1">
      <formula>$F26</formula>
    </cfRule>
  </conditionalFormatting>
  <conditionalFormatting sqref="G26:AD26">
    <cfRule type="cellIs" priority="43" dxfId="18" operator="greaterThan" stopIfTrue="1">
      <formula>$F26</formula>
    </cfRule>
  </conditionalFormatting>
  <conditionalFormatting sqref="C26">
    <cfRule type="expression" priority="42" dxfId="0">
      <formula>IF(AND(NOT(ISBLANK($B26)),$C26=""),1)</formula>
    </cfRule>
  </conditionalFormatting>
  <conditionalFormatting sqref="F26">
    <cfRule type="expression" priority="41" dxfId="18" stopIfTrue="1">
      <formula>IF(AND(SUM($AA26:$AD26)&lt;&gt;$F26,NOT(ISBLANK($AA26:$AD26))),1)</formula>
    </cfRule>
  </conditionalFormatting>
  <conditionalFormatting sqref="E19:E20">
    <cfRule type="cellIs" priority="40" dxfId="18" operator="lessThan" stopIfTrue="1">
      <formula>$F19</formula>
    </cfRule>
  </conditionalFormatting>
  <conditionalFormatting sqref="G19:AD20">
    <cfRule type="cellIs" priority="39" dxfId="18" operator="greaterThan" stopIfTrue="1">
      <formula>$F19</formula>
    </cfRule>
  </conditionalFormatting>
  <conditionalFormatting sqref="C19:C20">
    <cfRule type="expression" priority="38" dxfId="0">
      <formula>IF(AND(NOT(ISBLANK($B19)),$C19=""),1)</formula>
    </cfRule>
  </conditionalFormatting>
  <conditionalFormatting sqref="F19:F20">
    <cfRule type="expression" priority="37" dxfId="18" stopIfTrue="1">
      <formula>IF(AND(SUM($AA19:$AD19)&lt;&gt;$F19,NOT(ISBLANK($AA19:$AD19))),1)</formula>
    </cfRule>
  </conditionalFormatting>
  <conditionalFormatting sqref="E23">
    <cfRule type="cellIs" priority="36" dxfId="18" operator="lessThan" stopIfTrue="1">
      <formula>$F23</formula>
    </cfRule>
  </conditionalFormatting>
  <conditionalFormatting sqref="G23:AD23">
    <cfRule type="cellIs" priority="35" dxfId="18" operator="greaterThan" stopIfTrue="1">
      <formula>$F23</formula>
    </cfRule>
  </conditionalFormatting>
  <conditionalFormatting sqref="C23">
    <cfRule type="expression" priority="34" dxfId="0">
      <formula>IF(AND(NOT(ISBLANK($B23)),$C23=""),1)</formula>
    </cfRule>
  </conditionalFormatting>
  <conditionalFormatting sqref="F23">
    <cfRule type="expression" priority="33" dxfId="18" stopIfTrue="1">
      <formula>IF(AND(SUM($AA23:$AD23)&lt;&gt;$F23,NOT(ISBLANK($AA23:$AD23))),1)</formula>
    </cfRule>
  </conditionalFormatting>
  <conditionalFormatting sqref="E25">
    <cfRule type="cellIs" priority="32" dxfId="18" operator="lessThan" stopIfTrue="1">
      <formula>$F25</formula>
    </cfRule>
  </conditionalFormatting>
  <conditionalFormatting sqref="G25:AD25">
    <cfRule type="cellIs" priority="31" dxfId="18" operator="greaterThan" stopIfTrue="1">
      <formula>$F25</formula>
    </cfRule>
  </conditionalFormatting>
  <conditionalFormatting sqref="C25">
    <cfRule type="expression" priority="30" dxfId="0">
      <formula>IF(AND(NOT(ISBLANK($B25)),$C25=""),1)</formula>
    </cfRule>
  </conditionalFormatting>
  <conditionalFormatting sqref="F25">
    <cfRule type="expression" priority="29" dxfId="18" stopIfTrue="1">
      <formula>IF(AND(SUM($AA25:$AD25)&lt;&gt;$F25,NOT(ISBLANK($AA25:$AD25))),1)</formula>
    </cfRule>
  </conditionalFormatting>
  <conditionalFormatting sqref="E37">
    <cfRule type="cellIs" priority="28" dxfId="18" operator="lessThan" stopIfTrue="1">
      <formula>$F37</formula>
    </cfRule>
  </conditionalFormatting>
  <conditionalFormatting sqref="G37:AD37">
    <cfRule type="cellIs" priority="27" dxfId="18" operator="greaterThan" stopIfTrue="1">
      <formula>$F37</formula>
    </cfRule>
  </conditionalFormatting>
  <conditionalFormatting sqref="C37">
    <cfRule type="expression" priority="26" dxfId="0">
      <formula>IF(AND(NOT(ISBLANK($B37)),$C37=""),1)</formula>
    </cfRule>
  </conditionalFormatting>
  <conditionalFormatting sqref="F37">
    <cfRule type="expression" priority="25" dxfId="18" stopIfTrue="1">
      <formula>IF(AND(SUM($AA37:$AD37)&lt;&gt;$F37,NOT(ISBLANK($AA37:$AD37))),1)</formula>
    </cfRule>
  </conditionalFormatting>
  <conditionalFormatting sqref="E10">
    <cfRule type="cellIs" priority="24" dxfId="18" operator="lessThan" stopIfTrue="1">
      <formula>$F10</formula>
    </cfRule>
  </conditionalFormatting>
  <conditionalFormatting sqref="G10:AD10">
    <cfRule type="cellIs" priority="23" dxfId="18" operator="greaterThan" stopIfTrue="1">
      <formula>$F10</formula>
    </cfRule>
  </conditionalFormatting>
  <conditionalFormatting sqref="C10">
    <cfRule type="expression" priority="22" dxfId="0">
      <formula>IF(AND(NOT(ISBLANK($B10)),$C10=""),1)</formula>
    </cfRule>
  </conditionalFormatting>
  <conditionalFormatting sqref="F10">
    <cfRule type="expression" priority="21" dxfId="18" stopIfTrue="1">
      <formula>IF(AND(SUM($AA10:$AD10)&lt;&gt;$F10,NOT(ISBLANK($AA10:$AD10))),1)</formula>
    </cfRule>
  </conditionalFormatting>
  <conditionalFormatting sqref="E27">
    <cfRule type="cellIs" priority="20" dxfId="18" operator="lessThan" stopIfTrue="1">
      <formula>$F27</formula>
    </cfRule>
  </conditionalFormatting>
  <conditionalFormatting sqref="G27:AD27">
    <cfRule type="cellIs" priority="19" dxfId="18" operator="greaterThan" stopIfTrue="1">
      <formula>$F27</formula>
    </cfRule>
  </conditionalFormatting>
  <conditionalFormatting sqref="C27">
    <cfRule type="expression" priority="18" dxfId="0">
      <formula>IF(AND(NOT(ISBLANK($B27)),$C27=""),1)</formula>
    </cfRule>
  </conditionalFormatting>
  <conditionalFormatting sqref="F27">
    <cfRule type="expression" priority="17" dxfId="18" stopIfTrue="1">
      <formula>IF(AND(SUM($AA27:$AD27)&lt;&gt;$F27,NOT(ISBLANK($AA27:$AD27))),1)</formula>
    </cfRule>
  </conditionalFormatting>
  <conditionalFormatting sqref="E22">
    <cfRule type="cellIs" priority="16" dxfId="18" operator="lessThan" stopIfTrue="1">
      <formula>$F22</formula>
    </cfRule>
  </conditionalFormatting>
  <conditionalFormatting sqref="G22:AD22">
    <cfRule type="cellIs" priority="15" dxfId="18" operator="greaterThan" stopIfTrue="1">
      <formula>$F22</formula>
    </cfRule>
  </conditionalFormatting>
  <conditionalFormatting sqref="C22">
    <cfRule type="expression" priority="14" dxfId="0">
      <formula>IF(AND(NOT(ISBLANK($B22)),$C22=""),1)</formula>
    </cfRule>
  </conditionalFormatting>
  <conditionalFormatting sqref="F22">
    <cfRule type="expression" priority="13" dxfId="18" stopIfTrue="1">
      <formula>IF(AND(SUM($AA22:$AD22)&lt;&gt;$F22,NOT(ISBLANK($AA22:$AD22))),1)</formula>
    </cfRule>
  </conditionalFormatting>
  <conditionalFormatting sqref="E38:E39">
    <cfRule type="cellIs" priority="12" dxfId="18" operator="lessThan" stopIfTrue="1">
      <formula>$F38</formula>
    </cfRule>
  </conditionalFormatting>
  <conditionalFormatting sqref="G38:AD39">
    <cfRule type="cellIs" priority="11" dxfId="18" operator="greaterThan" stopIfTrue="1">
      <formula>$F38</formula>
    </cfRule>
  </conditionalFormatting>
  <conditionalFormatting sqref="C38:C39">
    <cfRule type="expression" priority="10" dxfId="0">
      <formula>IF(AND(NOT(ISBLANK($B38)),$C38=""),1)</formula>
    </cfRule>
  </conditionalFormatting>
  <conditionalFormatting sqref="F38:F39">
    <cfRule type="expression" priority="9" dxfId="18" stopIfTrue="1">
      <formula>IF(AND(SUM($AA38:$AD38)&lt;&gt;$F38,NOT(ISBLANK($AA38:$AD38))),1)</formula>
    </cfRule>
  </conditionalFormatting>
  <conditionalFormatting sqref="E28">
    <cfRule type="cellIs" priority="8" dxfId="18" operator="lessThan" stopIfTrue="1">
      <formula>$F28</formula>
    </cfRule>
  </conditionalFormatting>
  <conditionalFormatting sqref="G28:AD28">
    <cfRule type="cellIs" priority="7" dxfId="18" operator="greaterThan" stopIfTrue="1">
      <formula>$F28</formula>
    </cfRule>
  </conditionalFormatting>
  <conditionalFormatting sqref="C28">
    <cfRule type="expression" priority="6" dxfId="0">
      <formula>IF(AND(NOT(ISBLANK($B28)),$C28=""),1)</formula>
    </cfRule>
  </conditionalFormatting>
  <conditionalFormatting sqref="F28">
    <cfRule type="expression" priority="5" dxfId="18" stopIfTrue="1">
      <formula>IF(AND(SUM($AA28:$AD28)&lt;&gt;$F28,NOT(ISBLANK($AA28:$AD28))),1)</formula>
    </cfRule>
  </conditionalFormatting>
  <conditionalFormatting sqref="E34">
    <cfRule type="cellIs" priority="4" dxfId="18" operator="lessThan" stopIfTrue="1">
      <formula>$F34</formula>
    </cfRule>
  </conditionalFormatting>
  <conditionalFormatting sqref="G34:AD34">
    <cfRule type="cellIs" priority="3" dxfId="18" operator="greaterThan" stopIfTrue="1">
      <formula>$F34</formula>
    </cfRule>
  </conditionalFormatting>
  <conditionalFormatting sqref="C34">
    <cfRule type="expression" priority="2" dxfId="0">
      <formula>IF(AND(NOT(ISBLANK($B34)),$C34=""),1)</formula>
    </cfRule>
  </conditionalFormatting>
  <conditionalFormatting sqref="F34">
    <cfRule type="expression" priority="1" dxfId="18" stopIfTrue="1">
      <formula>IF(AND(SUM($AA34:$AD34)&lt;&gt;$F34,NOT(ISBLANK($AA34:$AD34))),1)</formula>
    </cfRule>
  </conditionalFormatting>
  <dataValidations count="2">
    <dataValidation type="list" allowBlank="1" showInputMessage="1" showErrorMessage="1" prompt="Выберите тип класса из списка" sqref="C10:C39">
      <formula1>$AO$2:$AO$6</formula1>
    </dataValidation>
    <dataValidation type="whole" operator="greaterThanOrEqual" allowBlank="1" showInputMessage="1" showErrorMessage="1" prompt="Введите целое число" sqref="E10:AD39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T41"/>
  <sheetViews>
    <sheetView zoomScalePageLayoutView="0" workbookViewId="0" topLeftCell="A1">
      <selection activeCell="M50" sqref="M50"/>
    </sheetView>
  </sheetViews>
  <sheetFormatPr defaultColWidth="9.140625" defaultRowHeight="15"/>
  <cols>
    <col min="2" max="2" width="4.421875" style="0" customWidth="1"/>
    <col min="3" max="3" width="3.8515625" style="0" customWidth="1"/>
    <col min="4" max="4" width="14.8515625" style="0" customWidth="1"/>
    <col min="5" max="5" width="4.140625" style="0" customWidth="1"/>
    <col min="6" max="6" width="4.28125" style="0" customWidth="1"/>
    <col min="7" max="14" width="4.7109375" style="0" customWidth="1"/>
  </cols>
  <sheetData>
    <row r="1" ht="15.75" thickBot="1"/>
    <row r="2" spans="1:16" ht="15" customHeight="1">
      <c r="A2" s="201" t="s">
        <v>110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3"/>
    </row>
    <row r="3" spans="1:16" ht="15.75" customHeight="1" thickBot="1">
      <c r="A3" s="204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6"/>
    </row>
    <row r="4" spans="1:20" ht="15.75" customHeight="1" thickBot="1">
      <c r="A4" s="188" t="s">
        <v>71</v>
      </c>
      <c r="B4" s="189"/>
      <c r="C4" s="189"/>
      <c r="D4" s="190"/>
      <c r="E4" s="222" t="s">
        <v>72</v>
      </c>
      <c r="F4" s="222" t="s">
        <v>73</v>
      </c>
      <c r="G4" s="223" t="s">
        <v>75</v>
      </c>
      <c r="H4" s="223"/>
      <c r="I4" s="223"/>
      <c r="J4" s="223"/>
      <c r="K4" s="223" t="s">
        <v>76</v>
      </c>
      <c r="L4" s="223"/>
      <c r="M4" s="223"/>
      <c r="N4" s="224"/>
      <c r="O4" s="207" t="s">
        <v>112</v>
      </c>
      <c r="P4" s="207" t="s">
        <v>113</v>
      </c>
      <c r="S4" s="41" t="s">
        <v>102</v>
      </c>
      <c r="T4" s="153">
        <v>9.3</v>
      </c>
    </row>
    <row r="5" spans="1:20" ht="15.75" thickBot="1">
      <c r="A5" s="188"/>
      <c r="B5" s="189"/>
      <c r="C5" s="189"/>
      <c r="D5" s="190"/>
      <c r="E5" s="194"/>
      <c r="F5" s="194"/>
      <c r="G5" s="180"/>
      <c r="H5" s="180"/>
      <c r="I5" s="180"/>
      <c r="J5" s="180"/>
      <c r="K5" s="180"/>
      <c r="L5" s="180"/>
      <c r="M5" s="180"/>
      <c r="N5" s="220"/>
      <c r="O5" s="208"/>
      <c r="P5" s="208"/>
      <c r="S5" s="41" t="s">
        <v>103</v>
      </c>
      <c r="T5" s="153">
        <v>40.6</v>
      </c>
    </row>
    <row r="6" spans="1:20" ht="15.75" customHeight="1" thickBot="1">
      <c r="A6" s="188"/>
      <c r="B6" s="189"/>
      <c r="C6" s="189"/>
      <c r="D6" s="190"/>
      <c r="E6" s="194"/>
      <c r="F6" s="194"/>
      <c r="G6" s="180"/>
      <c r="H6" s="180"/>
      <c r="I6" s="180"/>
      <c r="J6" s="180"/>
      <c r="K6" s="180"/>
      <c r="L6" s="180"/>
      <c r="M6" s="180"/>
      <c r="N6" s="220"/>
      <c r="O6" s="208"/>
      <c r="P6" s="208"/>
      <c r="S6" s="41" t="s">
        <v>104</v>
      </c>
      <c r="T6" s="153">
        <v>35.1</v>
      </c>
    </row>
    <row r="7" spans="1:20" ht="15.75" thickBot="1">
      <c r="A7" s="191"/>
      <c r="B7" s="192"/>
      <c r="C7" s="192"/>
      <c r="D7" s="193"/>
      <c r="E7" s="182">
        <f aca="true" t="shared" si="0" ref="E7:J7">SUM(E10:E4903)</f>
        <v>427</v>
      </c>
      <c r="F7" s="182">
        <f t="shared" si="0"/>
        <v>387</v>
      </c>
      <c r="G7" s="90">
        <f t="shared" si="0"/>
        <v>36</v>
      </c>
      <c r="H7" s="90">
        <f t="shared" si="0"/>
        <v>157</v>
      </c>
      <c r="I7" s="90">
        <f t="shared" si="0"/>
        <v>136</v>
      </c>
      <c r="J7" s="90">
        <f t="shared" si="0"/>
        <v>58</v>
      </c>
      <c r="K7" s="91">
        <f>G7/$F$7*100</f>
        <v>9.30232558139535</v>
      </c>
      <c r="L7" s="91">
        <f>H7/$F$7*100</f>
        <v>40.56847545219638</v>
      </c>
      <c r="M7" s="91">
        <f>I7/$F$7*100</f>
        <v>35.14211886304909</v>
      </c>
      <c r="N7" s="115">
        <f>J7/$F$7*100</f>
        <v>14.987080103359174</v>
      </c>
      <c r="O7" s="208"/>
      <c r="P7" s="208"/>
      <c r="S7" s="1" t="s">
        <v>105</v>
      </c>
      <c r="T7" s="153">
        <v>15</v>
      </c>
    </row>
    <row r="8" spans="1:16" ht="15.75" customHeight="1" thickBot="1">
      <c r="A8" s="180" t="s">
        <v>0</v>
      </c>
      <c r="B8" s="180" t="s">
        <v>1</v>
      </c>
      <c r="C8" s="180" t="s">
        <v>78</v>
      </c>
      <c r="D8" s="180" t="s">
        <v>2</v>
      </c>
      <c r="E8" s="183"/>
      <c r="F8" s="183"/>
      <c r="G8" s="180" t="s">
        <v>80</v>
      </c>
      <c r="H8" s="181"/>
      <c r="I8" s="181"/>
      <c r="J8" s="181"/>
      <c r="K8" s="179" t="s">
        <v>81</v>
      </c>
      <c r="L8" s="180"/>
      <c r="M8" s="180"/>
      <c r="N8" s="220"/>
      <c r="O8" s="208"/>
      <c r="P8" s="208"/>
    </row>
    <row r="9" spans="1:16" ht="15.75" thickBot="1">
      <c r="A9" s="221"/>
      <c r="B9" s="221"/>
      <c r="C9" s="221"/>
      <c r="D9" s="221"/>
      <c r="E9" s="183"/>
      <c r="F9" s="183"/>
      <c r="G9" s="41" t="s">
        <v>102</v>
      </c>
      <c r="H9" s="41" t="s">
        <v>103</v>
      </c>
      <c r="I9" s="41" t="s">
        <v>104</v>
      </c>
      <c r="J9" s="41" t="s">
        <v>105</v>
      </c>
      <c r="K9" s="41" t="s">
        <v>102</v>
      </c>
      <c r="L9" s="41" t="s">
        <v>103</v>
      </c>
      <c r="M9" s="41" t="s">
        <v>104</v>
      </c>
      <c r="N9" s="116" t="s">
        <v>105</v>
      </c>
      <c r="O9" s="208"/>
      <c r="P9" s="208"/>
    </row>
    <row r="10" spans="1:16" ht="16.5" thickBot="1">
      <c r="A10" s="154" t="s">
        <v>45</v>
      </c>
      <c r="B10" s="155" t="s">
        <v>7</v>
      </c>
      <c r="C10" s="156" t="s">
        <v>106</v>
      </c>
      <c r="D10" s="157" t="s">
        <v>25</v>
      </c>
      <c r="E10" s="158">
        <v>25</v>
      </c>
      <c r="F10" s="159">
        <v>23</v>
      </c>
      <c r="G10" s="160">
        <v>1</v>
      </c>
      <c r="H10" s="161">
        <v>5</v>
      </c>
      <c r="I10" s="161">
        <v>9</v>
      </c>
      <c r="J10" s="159">
        <v>8</v>
      </c>
      <c r="K10" s="104">
        <f>SUM(G10:G10)/SUM($F10:$F10)*100</f>
        <v>4.3478260869565215</v>
      </c>
      <c r="L10" s="104">
        <f>SUM(H10:H10)/SUM($F10:$F10)*100</f>
        <v>21.73913043478261</v>
      </c>
      <c r="M10" s="104">
        <f>SUM(I10:I10)/SUM($F10:$F10)*100</f>
        <v>39.130434782608695</v>
      </c>
      <c r="N10" s="117">
        <f>SUM(J10:J10)/SUM($F10:$F10)*100</f>
        <v>34.78260869565217</v>
      </c>
      <c r="O10" s="151">
        <v>95.7</v>
      </c>
      <c r="P10" s="151">
        <v>73.9</v>
      </c>
    </row>
    <row r="11" spans="1:16" ht="16.5" thickBot="1">
      <c r="A11" s="175" t="s">
        <v>46</v>
      </c>
      <c r="B11" s="106" t="s">
        <v>7</v>
      </c>
      <c r="C11" s="107" t="s">
        <v>106</v>
      </c>
      <c r="D11" s="108" t="s">
        <v>15</v>
      </c>
      <c r="E11" s="92">
        <v>19</v>
      </c>
      <c r="F11" s="93">
        <v>16</v>
      </c>
      <c r="G11" s="95">
        <v>1</v>
      </c>
      <c r="H11" s="94">
        <v>10</v>
      </c>
      <c r="I11" s="94">
        <v>3</v>
      </c>
      <c r="J11" s="93">
        <v>2</v>
      </c>
      <c r="K11" s="177">
        <f>SUM(G11:G12)/SUM($F11:$F12)*100</f>
        <v>3.3333333333333335</v>
      </c>
      <c r="L11" s="177">
        <f>SUM(H11:H12)/SUM($F11:$F12)*100</f>
        <v>53.333333333333336</v>
      </c>
      <c r="M11" s="177">
        <f>SUM(I11:I12)/SUM($F11:$F12)*100</f>
        <v>26.666666666666668</v>
      </c>
      <c r="N11" s="213">
        <f>SUM(J11:J12)/SUM($F11:$F12)*100</f>
        <v>16.666666666666664</v>
      </c>
      <c r="O11" s="149">
        <v>93.8</v>
      </c>
      <c r="P11" s="149">
        <v>31.3</v>
      </c>
    </row>
    <row r="12" spans="1:16" ht="16.5" thickBot="1">
      <c r="A12" s="176"/>
      <c r="B12" s="112" t="s">
        <v>9</v>
      </c>
      <c r="C12" s="113" t="s">
        <v>106</v>
      </c>
      <c r="D12" s="114" t="s">
        <v>15</v>
      </c>
      <c r="E12" s="100">
        <v>15</v>
      </c>
      <c r="F12" s="101">
        <v>14</v>
      </c>
      <c r="G12" s="103">
        <v>0</v>
      </c>
      <c r="H12" s="102">
        <v>6</v>
      </c>
      <c r="I12" s="102">
        <v>5</v>
      </c>
      <c r="J12" s="101">
        <v>3</v>
      </c>
      <c r="K12" s="177"/>
      <c r="L12" s="177"/>
      <c r="M12" s="177"/>
      <c r="N12" s="213"/>
      <c r="O12" s="127">
        <v>100</v>
      </c>
      <c r="P12" s="127">
        <v>57.1</v>
      </c>
    </row>
    <row r="13" spans="1:16" ht="16.5" thickBot="1">
      <c r="A13" s="138" t="s">
        <v>47</v>
      </c>
      <c r="B13" s="139" t="s">
        <v>7</v>
      </c>
      <c r="C13" s="140" t="s">
        <v>106</v>
      </c>
      <c r="D13" s="141" t="s">
        <v>14</v>
      </c>
      <c r="E13" s="142">
        <v>15</v>
      </c>
      <c r="F13" s="143">
        <v>15</v>
      </c>
      <c r="G13" s="144">
        <v>0</v>
      </c>
      <c r="H13" s="145">
        <v>2</v>
      </c>
      <c r="I13" s="145">
        <v>10</v>
      </c>
      <c r="J13" s="143">
        <v>3</v>
      </c>
      <c r="K13" s="146">
        <f aca="true" t="shared" si="1" ref="K13:N14">SUM(G13:G13)/SUM($F13:$F13)*100</f>
        <v>0</v>
      </c>
      <c r="L13" s="146">
        <f t="shared" si="1"/>
        <v>13.333333333333334</v>
      </c>
      <c r="M13" s="146">
        <f t="shared" si="1"/>
        <v>66.66666666666666</v>
      </c>
      <c r="N13" s="147">
        <f t="shared" si="1"/>
        <v>20</v>
      </c>
      <c r="O13" s="148">
        <v>100</v>
      </c>
      <c r="P13" s="148">
        <v>86.7</v>
      </c>
    </row>
    <row r="14" spans="1:16" ht="16.5" thickBot="1">
      <c r="A14" s="128" t="s">
        <v>48</v>
      </c>
      <c r="B14" s="129" t="s">
        <v>7</v>
      </c>
      <c r="C14" s="130" t="s">
        <v>106</v>
      </c>
      <c r="D14" s="131" t="s">
        <v>40</v>
      </c>
      <c r="E14" s="132">
        <v>21</v>
      </c>
      <c r="F14" s="133">
        <v>20</v>
      </c>
      <c r="G14" s="134">
        <v>0</v>
      </c>
      <c r="H14" s="135">
        <v>12</v>
      </c>
      <c r="I14" s="135">
        <v>6</v>
      </c>
      <c r="J14" s="133">
        <v>2</v>
      </c>
      <c r="K14" s="136">
        <f t="shared" si="1"/>
        <v>0</v>
      </c>
      <c r="L14" s="136">
        <f t="shared" si="1"/>
        <v>60</v>
      </c>
      <c r="M14" s="136">
        <f t="shared" si="1"/>
        <v>30</v>
      </c>
      <c r="N14" s="137">
        <f t="shared" si="1"/>
        <v>10</v>
      </c>
      <c r="O14" s="126">
        <v>100</v>
      </c>
      <c r="P14" s="126">
        <v>40</v>
      </c>
    </row>
    <row r="15" spans="1:16" ht="16.5" thickBot="1">
      <c r="A15" s="175" t="s">
        <v>111</v>
      </c>
      <c r="B15" s="106" t="s">
        <v>7</v>
      </c>
      <c r="C15" s="107" t="s">
        <v>108</v>
      </c>
      <c r="D15" s="108" t="s">
        <v>8</v>
      </c>
      <c r="E15" s="92">
        <v>17</v>
      </c>
      <c r="F15" s="93">
        <v>16</v>
      </c>
      <c r="G15" s="95">
        <v>1</v>
      </c>
      <c r="H15" s="94">
        <v>5</v>
      </c>
      <c r="I15" s="94">
        <v>6</v>
      </c>
      <c r="J15" s="93">
        <v>4</v>
      </c>
      <c r="K15" s="177">
        <f>SUM(G15:G16)/SUM($F15:$F16)*100</f>
        <v>8.823529411764707</v>
      </c>
      <c r="L15" s="177">
        <f>SUM(H15:H16)/SUM($F15:$F16)*100</f>
        <v>20.588235294117645</v>
      </c>
      <c r="M15" s="177">
        <f>SUM(I15:I16)/SUM($F15:$F16)*100</f>
        <v>47.05882352941176</v>
      </c>
      <c r="N15" s="213">
        <f>SUM(J15:J16)/SUM($F15:$F16)*100</f>
        <v>23.52941176470588</v>
      </c>
      <c r="O15" s="149">
        <v>93.8</v>
      </c>
      <c r="P15" s="149">
        <v>62.5</v>
      </c>
    </row>
    <row r="16" spans="1:16" ht="16.5" thickBot="1">
      <c r="A16" s="176"/>
      <c r="B16" s="112" t="s">
        <v>9</v>
      </c>
      <c r="C16" s="113" t="s">
        <v>108</v>
      </c>
      <c r="D16" s="114" t="s">
        <v>10</v>
      </c>
      <c r="E16" s="100">
        <v>18</v>
      </c>
      <c r="F16" s="101">
        <v>18</v>
      </c>
      <c r="G16" s="103">
        <v>2</v>
      </c>
      <c r="H16" s="102">
        <v>2</v>
      </c>
      <c r="I16" s="102">
        <v>10</v>
      </c>
      <c r="J16" s="101">
        <v>4</v>
      </c>
      <c r="K16" s="177"/>
      <c r="L16" s="177"/>
      <c r="M16" s="177"/>
      <c r="N16" s="213"/>
      <c r="O16" s="127">
        <v>88.9</v>
      </c>
      <c r="P16" s="127">
        <v>77.8</v>
      </c>
    </row>
    <row r="17" spans="1:16" ht="16.5" thickBot="1">
      <c r="A17" s="214" t="s">
        <v>50</v>
      </c>
      <c r="B17" s="139" t="s">
        <v>7</v>
      </c>
      <c r="C17" s="140" t="s">
        <v>106</v>
      </c>
      <c r="D17" s="141" t="s">
        <v>41</v>
      </c>
      <c r="E17" s="142">
        <v>18</v>
      </c>
      <c r="F17" s="143">
        <v>18</v>
      </c>
      <c r="G17" s="144">
        <v>2</v>
      </c>
      <c r="H17" s="145">
        <v>11</v>
      </c>
      <c r="I17" s="145">
        <v>4</v>
      </c>
      <c r="J17" s="143">
        <v>1</v>
      </c>
      <c r="K17" s="216">
        <f>SUM(G17:G18)/SUM($F17:$F18)*100</f>
        <v>11.11111111111111</v>
      </c>
      <c r="L17" s="216">
        <f>SUM(H17:H18)/SUM($F17:$F18)*100</f>
        <v>63.888888888888886</v>
      </c>
      <c r="M17" s="216">
        <f>SUM(I17:I18)/SUM($F17:$F18)*100</f>
        <v>22.22222222222222</v>
      </c>
      <c r="N17" s="218">
        <f>SUM(J17:J18)/SUM($F17:$F18)*100</f>
        <v>2.7777777777777777</v>
      </c>
      <c r="O17" s="148">
        <v>88.9</v>
      </c>
      <c r="P17" s="148">
        <v>27.8</v>
      </c>
    </row>
    <row r="18" spans="1:16" ht="16.5" thickBot="1">
      <c r="A18" s="215"/>
      <c r="B18" s="118" t="s">
        <v>9</v>
      </c>
      <c r="C18" s="119" t="s">
        <v>106</v>
      </c>
      <c r="D18" s="120" t="s">
        <v>42</v>
      </c>
      <c r="E18" s="121">
        <v>19</v>
      </c>
      <c r="F18" s="122">
        <v>18</v>
      </c>
      <c r="G18" s="123">
        <v>2</v>
      </c>
      <c r="H18" s="124">
        <v>12</v>
      </c>
      <c r="I18" s="124">
        <v>4</v>
      </c>
      <c r="J18" s="122">
        <v>0</v>
      </c>
      <c r="K18" s="217"/>
      <c r="L18" s="217"/>
      <c r="M18" s="217"/>
      <c r="N18" s="219"/>
      <c r="O18" s="126">
        <v>88.9</v>
      </c>
      <c r="P18" s="126">
        <v>22.2</v>
      </c>
    </row>
    <row r="19" spans="1:16" ht="16.5" thickBot="1">
      <c r="A19" s="175" t="s">
        <v>51</v>
      </c>
      <c r="B19" s="106" t="s">
        <v>7</v>
      </c>
      <c r="C19" s="107" t="s">
        <v>106</v>
      </c>
      <c r="D19" s="108" t="s">
        <v>34</v>
      </c>
      <c r="E19" s="92">
        <v>27</v>
      </c>
      <c r="F19" s="93">
        <v>25</v>
      </c>
      <c r="G19" s="95">
        <v>4</v>
      </c>
      <c r="H19" s="94">
        <v>5</v>
      </c>
      <c r="I19" s="94">
        <v>13</v>
      </c>
      <c r="J19" s="93">
        <v>3</v>
      </c>
      <c r="K19" s="177">
        <f>SUM(G19:G20)/SUM($F19:$F20)*100</f>
        <v>17.94871794871795</v>
      </c>
      <c r="L19" s="177">
        <f>SUM(H19:H20)/SUM($F19:$F20)*100</f>
        <v>28.205128205128204</v>
      </c>
      <c r="M19" s="177">
        <f>SUM(I19:I20)/SUM($F19:$F20)*100</f>
        <v>41.02564102564102</v>
      </c>
      <c r="N19" s="213">
        <f>SUM(J19:J20)/SUM($F19:$F20)*100</f>
        <v>12.82051282051282</v>
      </c>
      <c r="O19" s="149">
        <v>84</v>
      </c>
      <c r="P19" s="149">
        <v>64</v>
      </c>
    </row>
    <row r="20" spans="1:16" ht="16.5" thickBot="1">
      <c r="A20" s="176"/>
      <c r="B20" s="112" t="s">
        <v>9</v>
      </c>
      <c r="C20" s="113" t="s">
        <v>106</v>
      </c>
      <c r="D20" s="114" t="s">
        <v>35</v>
      </c>
      <c r="E20" s="100">
        <v>19</v>
      </c>
      <c r="F20" s="101">
        <v>14</v>
      </c>
      <c r="G20" s="103">
        <v>3</v>
      </c>
      <c r="H20" s="102">
        <v>6</v>
      </c>
      <c r="I20" s="102">
        <v>3</v>
      </c>
      <c r="J20" s="101">
        <v>2</v>
      </c>
      <c r="K20" s="177"/>
      <c r="L20" s="177"/>
      <c r="M20" s="177"/>
      <c r="N20" s="213"/>
      <c r="O20" s="127">
        <v>78.6</v>
      </c>
      <c r="P20" s="127">
        <v>35.7</v>
      </c>
    </row>
    <row r="21" spans="1:16" ht="16.5" thickBot="1">
      <c r="A21" s="138" t="s">
        <v>52</v>
      </c>
      <c r="B21" s="139" t="s">
        <v>7</v>
      </c>
      <c r="C21" s="140" t="s">
        <v>106</v>
      </c>
      <c r="D21" s="141" t="s">
        <v>6</v>
      </c>
      <c r="E21" s="142">
        <v>10</v>
      </c>
      <c r="F21" s="143">
        <v>10</v>
      </c>
      <c r="G21" s="144">
        <v>1</v>
      </c>
      <c r="H21" s="145">
        <v>4</v>
      </c>
      <c r="I21" s="145">
        <v>4</v>
      </c>
      <c r="J21" s="143">
        <v>1</v>
      </c>
      <c r="K21" s="146">
        <f aca="true" t="shared" si="2" ref="K21:K37">SUM(G21:G21)/SUM($F21:$F21)*100</f>
        <v>10</v>
      </c>
      <c r="L21" s="146">
        <f aca="true" t="shared" si="3" ref="L21:L37">SUM(H21:H21)/SUM($F21:$F21)*100</f>
        <v>40</v>
      </c>
      <c r="M21" s="146">
        <f aca="true" t="shared" si="4" ref="M21:M37">SUM(I21:I21)/SUM($F21:$F21)*100</f>
        <v>40</v>
      </c>
      <c r="N21" s="147">
        <f aca="true" t="shared" si="5" ref="N21:N37">SUM(J21:J21)/SUM($F21:$F21)*100</f>
        <v>10</v>
      </c>
      <c r="O21" s="148">
        <v>90</v>
      </c>
      <c r="P21" s="148">
        <v>50</v>
      </c>
    </row>
    <row r="22" spans="1:16" ht="16.5" thickBot="1">
      <c r="A22" s="105" t="s">
        <v>53</v>
      </c>
      <c r="B22" s="106" t="s">
        <v>7</v>
      </c>
      <c r="C22" s="107" t="s">
        <v>106</v>
      </c>
      <c r="D22" s="108" t="s">
        <v>28</v>
      </c>
      <c r="E22" s="92">
        <v>10</v>
      </c>
      <c r="F22" s="93">
        <v>10</v>
      </c>
      <c r="G22" s="95">
        <v>0</v>
      </c>
      <c r="H22" s="94">
        <v>8</v>
      </c>
      <c r="I22" s="94">
        <v>2</v>
      </c>
      <c r="J22" s="93">
        <v>0</v>
      </c>
      <c r="K22" s="104">
        <f t="shared" si="2"/>
        <v>0</v>
      </c>
      <c r="L22" s="104">
        <f t="shared" si="3"/>
        <v>80</v>
      </c>
      <c r="M22" s="104">
        <f t="shared" si="4"/>
        <v>20</v>
      </c>
      <c r="N22" s="117">
        <f t="shared" si="5"/>
        <v>0</v>
      </c>
      <c r="O22" s="125">
        <v>100</v>
      </c>
      <c r="P22" s="125">
        <v>20</v>
      </c>
    </row>
    <row r="23" spans="1:16" ht="16.5" thickBot="1">
      <c r="A23" s="105" t="s">
        <v>54</v>
      </c>
      <c r="B23" s="106" t="s">
        <v>7</v>
      </c>
      <c r="C23" s="107" t="s">
        <v>106</v>
      </c>
      <c r="D23" s="108" t="s">
        <v>20</v>
      </c>
      <c r="E23" s="92">
        <v>11</v>
      </c>
      <c r="F23" s="93">
        <v>9</v>
      </c>
      <c r="G23" s="95">
        <v>0</v>
      </c>
      <c r="H23" s="94">
        <v>5</v>
      </c>
      <c r="I23" s="94">
        <v>1</v>
      </c>
      <c r="J23" s="93">
        <v>3</v>
      </c>
      <c r="K23" s="104">
        <f t="shared" si="2"/>
        <v>0</v>
      </c>
      <c r="L23" s="104">
        <f t="shared" si="3"/>
        <v>55.55555555555556</v>
      </c>
      <c r="M23" s="104">
        <f t="shared" si="4"/>
        <v>11.11111111111111</v>
      </c>
      <c r="N23" s="117">
        <f t="shared" si="5"/>
        <v>33.33333333333333</v>
      </c>
      <c r="O23" s="125">
        <v>100</v>
      </c>
      <c r="P23" s="125">
        <v>44.4</v>
      </c>
    </row>
    <row r="24" spans="1:16" ht="16.5" thickBot="1">
      <c r="A24" s="105" t="s">
        <v>55</v>
      </c>
      <c r="B24" s="106" t="s">
        <v>7</v>
      </c>
      <c r="C24" s="107" t="s">
        <v>106</v>
      </c>
      <c r="D24" s="108" t="s">
        <v>109</v>
      </c>
      <c r="E24" s="92">
        <v>20</v>
      </c>
      <c r="F24" s="93">
        <v>16</v>
      </c>
      <c r="G24" s="95">
        <v>3</v>
      </c>
      <c r="H24" s="94">
        <v>6</v>
      </c>
      <c r="I24" s="94">
        <v>5</v>
      </c>
      <c r="J24" s="93">
        <v>2</v>
      </c>
      <c r="K24" s="104">
        <f t="shared" si="2"/>
        <v>18.75</v>
      </c>
      <c r="L24" s="104">
        <f t="shared" si="3"/>
        <v>37.5</v>
      </c>
      <c r="M24" s="104">
        <f t="shared" si="4"/>
        <v>31.25</v>
      </c>
      <c r="N24" s="117">
        <f t="shared" si="5"/>
        <v>12.5</v>
      </c>
      <c r="O24" s="125">
        <v>81.3</v>
      </c>
      <c r="P24" s="125">
        <v>43.8</v>
      </c>
    </row>
    <row r="25" spans="1:16" ht="16.5" thickBot="1">
      <c r="A25" s="105" t="s">
        <v>56</v>
      </c>
      <c r="B25" s="106" t="s">
        <v>7</v>
      </c>
      <c r="C25" s="107" t="s">
        <v>106</v>
      </c>
      <c r="D25" s="108" t="s">
        <v>21</v>
      </c>
      <c r="E25" s="92">
        <v>7</v>
      </c>
      <c r="F25" s="93">
        <v>6</v>
      </c>
      <c r="G25" s="95">
        <v>2</v>
      </c>
      <c r="H25" s="94">
        <v>2</v>
      </c>
      <c r="I25" s="94">
        <v>1</v>
      </c>
      <c r="J25" s="93">
        <v>1</v>
      </c>
      <c r="K25" s="104">
        <f t="shared" si="2"/>
        <v>33.33333333333333</v>
      </c>
      <c r="L25" s="104">
        <f t="shared" si="3"/>
        <v>33.33333333333333</v>
      </c>
      <c r="M25" s="104">
        <f t="shared" si="4"/>
        <v>16.666666666666664</v>
      </c>
      <c r="N25" s="117">
        <f t="shared" si="5"/>
        <v>16.666666666666664</v>
      </c>
      <c r="O25" s="125">
        <v>66.7</v>
      </c>
      <c r="P25" s="125">
        <v>33.3</v>
      </c>
    </row>
    <row r="26" spans="1:16" ht="16.5" thickBot="1">
      <c r="A26" s="105" t="s">
        <v>57</v>
      </c>
      <c r="B26" s="106" t="s">
        <v>7</v>
      </c>
      <c r="C26" s="107" t="s">
        <v>106</v>
      </c>
      <c r="D26" s="108" t="s">
        <v>17</v>
      </c>
      <c r="E26" s="92">
        <v>12</v>
      </c>
      <c r="F26" s="93">
        <v>10</v>
      </c>
      <c r="G26" s="95">
        <v>1</v>
      </c>
      <c r="H26" s="94">
        <v>3</v>
      </c>
      <c r="I26" s="94">
        <v>1</v>
      </c>
      <c r="J26" s="93">
        <v>5</v>
      </c>
      <c r="K26" s="104">
        <f t="shared" si="2"/>
        <v>10</v>
      </c>
      <c r="L26" s="104">
        <f t="shared" si="3"/>
        <v>30</v>
      </c>
      <c r="M26" s="104">
        <f t="shared" si="4"/>
        <v>10</v>
      </c>
      <c r="N26" s="117">
        <f t="shared" si="5"/>
        <v>50</v>
      </c>
      <c r="O26" s="125">
        <v>90</v>
      </c>
      <c r="P26" s="125">
        <v>60</v>
      </c>
    </row>
    <row r="27" spans="1:16" ht="16.5" thickBot="1">
      <c r="A27" s="105" t="s">
        <v>58</v>
      </c>
      <c r="B27" s="109" t="s">
        <v>7</v>
      </c>
      <c r="C27" s="110" t="s">
        <v>106</v>
      </c>
      <c r="D27" s="111" t="s">
        <v>36</v>
      </c>
      <c r="E27" s="96">
        <v>11</v>
      </c>
      <c r="F27" s="97">
        <v>10</v>
      </c>
      <c r="G27" s="99">
        <v>0</v>
      </c>
      <c r="H27" s="98">
        <v>7</v>
      </c>
      <c r="I27" s="98">
        <v>3</v>
      </c>
      <c r="J27" s="97">
        <v>0</v>
      </c>
      <c r="K27" s="104">
        <f t="shared" si="2"/>
        <v>0</v>
      </c>
      <c r="L27" s="104">
        <f t="shared" si="3"/>
        <v>70</v>
      </c>
      <c r="M27" s="104">
        <f t="shared" si="4"/>
        <v>30</v>
      </c>
      <c r="N27" s="117">
        <f t="shared" si="5"/>
        <v>0</v>
      </c>
      <c r="O27" s="125">
        <v>100</v>
      </c>
      <c r="P27" s="125">
        <v>30</v>
      </c>
    </row>
    <row r="28" spans="1:16" ht="16.5" thickBot="1">
      <c r="A28" s="105" t="s">
        <v>26</v>
      </c>
      <c r="B28" s="106" t="s">
        <v>7</v>
      </c>
      <c r="C28" s="107" t="s">
        <v>106</v>
      </c>
      <c r="D28" s="108" t="s">
        <v>27</v>
      </c>
      <c r="E28" s="92">
        <v>7</v>
      </c>
      <c r="F28" s="93">
        <v>6</v>
      </c>
      <c r="G28" s="95">
        <v>1</v>
      </c>
      <c r="H28" s="94">
        <v>3</v>
      </c>
      <c r="I28" s="94">
        <v>2</v>
      </c>
      <c r="J28" s="93">
        <v>0</v>
      </c>
      <c r="K28" s="104">
        <f t="shared" si="2"/>
        <v>16.666666666666664</v>
      </c>
      <c r="L28" s="104">
        <f t="shared" si="3"/>
        <v>50</v>
      </c>
      <c r="M28" s="104">
        <f t="shared" si="4"/>
        <v>33.33333333333333</v>
      </c>
      <c r="N28" s="117">
        <f t="shared" si="5"/>
        <v>0</v>
      </c>
      <c r="O28" s="125">
        <v>83.3</v>
      </c>
      <c r="P28" s="125">
        <v>33.3</v>
      </c>
    </row>
    <row r="29" spans="1:16" ht="16.5" thickBot="1">
      <c r="A29" s="105" t="s">
        <v>59</v>
      </c>
      <c r="B29" s="106" t="s">
        <v>7</v>
      </c>
      <c r="C29" s="107" t="s">
        <v>106</v>
      </c>
      <c r="D29" s="108" t="s">
        <v>38</v>
      </c>
      <c r="E29" s="92">
        <v>6</v>
      </c>
      <c r="F29" s="93">
        <v>4</v>
      </c>
      <c r="G29" s="95">
        <v>2</v>
      </c>
      <c r="H29" s="94">
        <v>1</v>
      </c>
      <c r="I29" s="94">
        <v>1</v>
      </c>
      <c r="J29" s="93">
        <v>0</v>
      </c>
      <c r="K29" s="104">
        <f t="shared" si="2"/>
        <v>50</v>
      </c>
      <c r="L29" s="104">
        <f t="shared" si="3"/>
        <v>25</v>
      </c>
      <c r="M29" s="104">
        <f t="shared" si="4"/>
        <v>25</v>
      </c>
      <c r="N29" s="117">
        <f t="shared" si="5"/>
        <v>0</v>
      </c>
      <c r="O29" s="125">
        <v>50</v>
      </c>
      <c r="P29" s="125">
        <v>25</v>
      </c>
    </row>
    <row r="30" spans="1:16" ht="16.5" thickBot="1">
      <c r="A30" s="105" t="s">
        <v>60</v>
      </c>
      <c r="B30" s="106" t="s">
        <v>7</v>
      </c>
      <c r="C30" s="107" t="s">
        <v>106</v>
      </c>
      <c r="D30" s="108" t="s">
        <v>13</v>
      </c>
      <c r="E30" s="92">
        <v>3</v>
      </c>
      <c r="F30" s="93">
        <v>3</v>
      </c>
      <c r="G30" s="95">
        <v>0</v>
      </c>
      <c r="H30" s="94">
        <v>1</v>
      </c>
      <c r="I30" s="94">
        <v>2</v>
      </c>
      <c r="J30" s="93">
        <v>0</v>
      </c>
      <c r="K30" s="104">
        <f t="shared" si="2"/>
        <v>0</v>
      </c>
      <c r="L30" s="104">
        <f t="shared" si="3"/>
        <v>33.33333333333333</v>
      </c>
      <c r="M30" s="104">
        <f t="shared" si="4"/>
        <v>66.66666666666666</v>
      </c>
      <c r="N30" s="117">
        <f t="shared" si="5"/>
        <v>0</v>
      </c>
      <c r="O30" s="125">
        <v>100</v>
      </c>
      <c r="P30" s="125">
        <v>66.7</v>
      </c>
    </row>
    <row r="31" spans="1:16" ht="16.5" thickBot="1">
      <c r="A31" s="105" t="s">
        <v>69</v>
      </c>
      <c r="B31" s="106" t="s">
        <v>7</v>
      </c>
      <c r="C31" s="107" t="s">
        <v>106</v>
      </c>
      <c r="D31" s="108" t="s">
        <v>68</v>
      </c>
      <c r="E31" s="92">
        <v>2</v>
      </c>
      <c r="F31" s="93">
        <v>2</v>
      </c>
      <c r="G31" s="95">
        <v>0</v>
      </c>
      <c r="H31" s="94">
        <v>1</v>
      </c>
      <c r="I31" s="94">
        <v>1</v>
      </c>
      <c r="J31" s="93">
        <v>0</v>
      </c>
      <c r="K31" s="104">
        <f t="shared" si="2"/>
        <v>0</v>
      </c>
      <c r="L31" s="104">
        <f t="shared" si="3"/>
        <v>50</v>
      </c>
      <c r="M31" s="104">
        <f t="shared" si="4"/>
        <v>50</v>
      </c>
      <c r="N31" s="117">
        <f t="shared" si="5"/>
        <v>0</v>
      </c>
      <c r="O31" s="125">
        <v>100</v>
      </c>
      <c r="P31" s="125">
        <v>50</v>
      </c>
    </row>
    <row r="32" spans="1:16" ht="16.5" thickBot="1">
      <c r="A32" s="105" t="s">
        <v>61</v>
      </c>
      <c r="B32" s="106" t="s">
        <v>7</v>
      </c>
      <c r="C32" s="107" t="s">
        <v>106</v>
      </c>
      <c r="D32" s="108" t="s">
        <v>32</v>
      </c>
      <c r="E32" s="92">
        <v>23</v>
      </c>
      <c r="F32" s="93">
        <v>22</v>
      </c>
      <c r="G32" s="95">
        <v>3</v>
      </c>
      <c r="H32" s="94">
        <v>6</v>
      </c>
      <c r="I32" s="94">
        <v>11</v>
      </c>
      <c r="J32" s="93">
        <v>2</v>
      </c>
      <c r="K32" s="104">
        <f t="shared" si="2"/>
        <v>13.636363636363635</v>
      </c>
      <c r="L32" s="104">
        <f t="shared" si="3"/>
        <v>27.27272727272727</v>
      </c>
      <c r="M32" s="104">
        <f t="shared" si="4"/>
        <v>50</v>
      </c>
      <c r="N32" s="117">
        <f t="shared" si="5"/>
        <v>9.090909090909092</v>
      </c>
      <c r="O32" s="125">
        <v>86.4</v>
      </c>
      <c r="P32" s="125">
        <v>59.1</v>
      </c>
    </row>
    <row r="33" spans="1:16" ht="16.5" thickBot="1">
      <c r="A33" s="105" t="s">
        <v>62</v>
      </c>
      <c r="B33" s="106" t="s">
        <v>7</v>
      </c>
      <c r="C33" s="107" t="s">
        <v>106</v>
      </c>
      <c r="D33" s="108" t="s">
        <v>12</v>
      </c>
      <c r="E33" s="92">
        <v>13</v>
      </c>
      <c r="F33" s="93">
        <v>12</v>
      </c>
      <c r="G33" s="95">
        <v>0</v>
      </c>
      <c r="H33" s="94">
        <v>7</v>
      </c>
      <c r="I33" s="94">
        <v>5</v>
      </c>
      <c r="J33" s="93">
        <v>0</v>
      </c>
      <c r="K33" s="104">
        <f t="shared" si="2"/>
        <v>0</v>
      </c>
      <c r="L33" s="104">
        <f t="shared" si="3"/>
        <v>58.333333333333336</v>
      </c>
      <c r="M33" s="104">
        <f t="shared" si="4"/>
        <v>41.66666666666667</v>
      </c>
      <c r="N33" s="117">
        <f t="shared" si="5"/>
        <v>0</v>
      </c>
      <c r="O33" s="125">
        <v>100</v>
      </c>
      <c r="P33" s="125">
        <v>41.7</v>
      </c>
    </row>
    <row r="34" spans="1:16" ht="16.5" thickBot="1">
      <c r="A34" s="105" t="s">
        <v>63</v>
      </c>
      <c r="B34" s="106" t="s">
        <v>7</v>
      </c>
      <c r="C34" s="107" t="s">
        <v>106</v>
      </c>
      <c r="D34" s="108" t="s">
        <v>37</v>
      </c>
      <c r="E34" s="92">
        <v>7</v>
      </c>
      <c r="F34" s="93">
        <v>7</v>
      </c>
      <c r="G34" s="95">
        <v>1</v>
      </c>
      <c r="H34" s="94">
        <v>1</v>
      </c>
      <c r="I34" s="94">
        <v>5</v>
      </c>
      <c r="J34" s="93">
        <v>0</v>
      </c>
      <c r="K34" s="104">
        <f t="shared" si="2"/>
        <v>14.285714285714285</v>
      </c>
      <c r="L34" s="104">
        <f t="shared" si="3"/>
        <v>14.285714285714285</v>
      </c>
      <c r="M34" s="104">
        <f t="shared" si="4"/>
        <v>71.42857142857143</v>
      </c>
      <c r="N34" s="117">
        <f t="shared" si="5"/>
        <v>0</v>
      </c>
      <c r="O34" s="125">
        <v>85.7</v>
      </c>
      <c r="P34" s="125">
        <v>71.4</v>
      </c>
    </row>
    <row r="35" spans="1:16" ht="16.5" thickBot="1">
      <c r="A35" s="105" t="s">
        <v>64</v>
      </c>
      <c r="B35" s="106" t="s">
        <v>7</v>
      </c>
      <c r="C35" s="107" t="s">
        <v>106</v>
      </c>
      <c r="D35" s="108" t="s">
        <v>18</v>
      </c>
      <c r="E35" s="92">
        <v>8</v>
      </c>
      <c r="F35" s="93">
        <v>8</v>
      </c>
      <c r="G35" s="95">
        <v>0</v>
      </c>
      <c r="H35" s="94">
        <v>4</v>
      </c>
      <c r="I35" s="94">
        <v>1</v>
      </c>
      <c r="J35" s="93">
        <v>3</v>
      </c>
      <c r="K35" s="104">
        <f t="shared" si="2"/>
        <v>0</v>
      </c>
      <c r="L35" s="104">
        <f t="shared" si="3"/>
        <v>50</v>
      </c>
      <c r="M35" s="104">
        <f t="shared" si="4"/>
        <v>12.5</v>
      </c>
      <c r="N35" s="117">
        <f t="shared" si="5"/>
        <v>37.5</v>
      </c>
      <c r="O35" s="125">
        <v>100</v>
      </c>
      <c r="P35" s="125">
        <v>50</v>
      </c>
    </row>
    <row r="36" spans="1:16" ht="16.5" thickBot="1">
      <c r="A36" s="105" t="s">
        <v>65</v>
      </c>
      <c r="B36" s="106" t="s">
        <v>7</v>
      </c>
      <c r="C36" s="107" t="s">
        <v>106</v>
      </c>
      <c r="D36" s="108" t="s">
        <v>33</v>
      </c>
      <c r="E36" s="92">
        <v>11</v>
      </c>
      <c r="F36" s="93">
        <v>10</v>
      </c>
      <c r="G36" s="95">
        <v>1</v>
      </c>
      <c r="H36" s="94">
        <v>7</v>
      </c>
      <c r="I36" s="94">
        <v>2</v>
      </c>
      <c r="J36" s="93">
        <v>0</v>
      </c>
      <c r="K36" s="104">
        <f t="shared" si="2"/>
        <v>10</v>
      </c>
      <c r="L36" s="104">
        <f t="shared" si="3"/>
        <v>70</v>
      </c>
      <c r="M36" s="104">
        <f t="shared" si="4"/>
        <v>20</v>
      </c>
      <c r="N36" s="117">
        <f t="shared" si="5"/>
        <v>0</v>
      </c>
      <c r="O36" s="125">
        <v>90</v>
      </c>
      <c r="P36" s="125">
        <v>20</v>
      </c>
    </row>
    <row r="37" spans="1:16" ht="16.5" thickBot="1">
      <c r="A37" s="128" t="s">
        <v>66</v>
      </c>
      <c r="B37" s="129" t="s">
        <v>7</v>
      </c>
      <c r="C37" s="130" t="s">
        <v>106</v>
      </c>
      <c r="D37" s="131" t="s">
        <v>22</v>
      </c>
      <c r="E37" s="132">
        <v>13</v>
      </c>
      <c r="F37" s="133">
        <v>11</v>
      </c>
      <c r="G37" s="134">
        <v>1</v>
      </c>
      <c r="H37" s="135">
        <v>3</v>
      </c>
      <c r="I37" s="135">
        <v>4</v>
      </c>
      <c r="J37" s="133">
        <v>3</v>
      </c>
      <c r="K37" s="136">
        <f t="shared" si="2"/>
        <v>9.090909090909092</v>
      </c>
      <c r="L37" s="136">
        <f t="shared" si="3"/>
        <v>27.27272727272727</v>
      </c>
      <c r="M37" s="136">
        <f t="shared" si="4"/>
        <v>36.36363636363637</v>
      </c>
      <c r="N37" s="137">
        <f t="shared" si="5"/>
        <v>27.27272727272727</v>
      </c>
      <c r="O37" s="126">
        <v>90.9</v>
      </c>
      <c r="P37" s="126">
        <v>63.6</v>
      </c>
    </row>
    <row r="38" spans="1:16" ht="16.5" thickBot="1">
      <c r="A38" s="175" t="s">
        <v>67</v>
      </c>
      <c r="B38" s="106" t="s">
        <v>7</v>
      </c>
      <c r="C38" s="107" t="s">
        <v>106</v>
      </c>
      <c r="D38" s="108" t="s">
        <v>29</v>
      </c>
      <c r="E38" s="92">
        <v>17</v>
      </c>
      <c r="F38" s="93">
        <v>14</v>
      </c>
      <c r="G38" s="95">
        <v>1</v>
      </c>
      <c r="H38" s="94">
        <v>5</v>
      </c>
      <c r="I38" s="94">
        <v>6</v>
      </c>
      <c r="J38" s="93">
        <v>2</v>
      </c>
      <c r="K38" s="177">
        <f>SUM(G38:G39)/SUM($F38:$F39)*100</f>
        <v>11.76470588235294</v>
      </c>
      <c r="L38" s="177">
        <f>SUM(H38:H39)/SUM($F38:$F39)*100</f>
        <v>35.294117647058826</v>
      </c>
      <c r="M38" s="177">
        <f>SUM(I38:I39)/SUM($F38:$F39)*100</f>
        <v>35.294117647058826</v>
      </c>
      <c r="N38" s="213">
        <f>SUM(J38:J39)/SUM($F38:$F39)*100</f>
        <v>17.647058823529413</v>
      </c>
      <c r="O38" s="149">
        <v>92.9</v>
      </c>
      <c r="P38" s="149">
        <v>57.1</v>
      </c>
    </row>
    <row r="39" spans="1:16" ht="16.5" thickBot="1">
      <c r="A39" s="176"/>
      <c r="B39" s="112" t="s">
        <v>9</v>
      </c>
      <c r="C39" s="113" t="s">
        <v>106</v>
      </c>
      <c r="D39" s="114" t="s">
        <v>31</v>
      </c>
      <c r="E39" s="100">
        <v>23</v>
      </c>
      <c r="F39" s="101">
        <v>20</v>
      </c>
      <c r="G39" s="103">
        <v>3</v>
      </c>
      <c r="H39" s="102">
        <v>7</v>
      </c>
      <c r="I39" s="102">
        <v>6</v>
      </c>
      <c r="J39" s="101">
        <v>4</v>
      </c>
      <c r="K39" s="177"/>
      <c r="L39" s="177"/>
      <c r="M39" s="177"/>
      <c r="N39" s="213"/>
      <c r="O39" s="127">
        <v>85</v>
      </c>
      <c r="P39" s="127">
        <v>50</v>
      </c>
    </row>
    <row r="40" spans="1:16" ht="16.5" thickBot="1">
      <c r="A40" s="209" t="s">
        <v>114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151">
        <v>91</v>
      </c>
      <c r="P40" s="151">
        <v>50</v>
      </c>
    </row>
    <row r="41" spans="1:16" ht="16.5" thickBot="1">
      <c r="A41" s="211" t="s">
        <v>115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150"/>
      <c r="P41" s="150"/>
    </row>
  </sheetData>
  <sheetProtection/>
  <mergeCells count="43">
    <mergeCell ref="A4:D7"/>
    <mergeCell ref="E4:E6"/>
    <mergeCell ref="F4:F6"/>
    <mergeCell ref="G4:J6"/>
    <mergeCell ref="K4:N6"/>
    <mergeCell ref="E7:E9"/>
    <mergeCell ref="F7:F9"/>
    <mergeCell ref="N11:N12"/>
    <mergeCell ref="A8:A9"/>
    <mergeCell ref="B8:B9"/>
    <mergeCell ref="C8:C9"/>
    <mergeCell ref="D8:D9"/>
    <mergeCell ref="G8:J8"/>
    <mergeCell ref="A17:A18"/>
    <mergeCell ref="K17:K18"/>
    <mergeCell ref="L17:L18"/>
    <mergeCell ref="M17:M18"/>
    <mergeCell ref="N17:N18"/>
    <mergeCell ref="K8:N8"/>
    <mergeCell ref="A11:A12"/>
    <mergeCell ref="K11:K12"/>
    <mergeCell ref="L11:L12"/>
    <mergeCell ref="M11:M12"/>
    <mergeCell ref="A38:A39"/>
    <mergeCell ref="K38:K39"/>
    <mergeCell ref="L38:L39"/>
    <mergeCell ref="M38:M39"/>
    <mergeCell ref="N38:N39"/>
    <mergeCell ref="A15:A16"/>
    <mergeCell ref="K15:K16"/>
    <mergeCell ref="L15:L16"/>
    <mergeCell ref="M15:M16"/>
    <mergeCell ref="N15:N16"/>
    <mergeCell ref="A2:P3"/>
    <mergeCell ref="O4:O9"/>
    <mergeCell ref="P4:P9"/>
    <mergeCell ref="A40:N40"/>
    <mergeCell ref="A41:N41"/>
    <mergeCell ref="A19:A20"/>
    <mergeCell ref="K19:K20"/>
    <mergeCell ref="L19:L20"/>
    <mergeCell ref="M19:M20"/>
    <mergeCell ref="N19:N20"/>
  </mergeCells>
  <conditionalFormatting sqref="K7:N7 K10:N39">
    <cfRule type="cellIs" priority="70" dxfId="0" operator="greaterThan" stopIfTrue="1">
      <formula>100</formula>
    </cfRule>
  </conditionalFormatting>
  <conditionalFormatting sqref="E10:E39">
    <cfRule type="cellIs" priority="69" dxfId="18" operator="lessThan" stopIfTrue="1">
      <formula>$F10</formula>
    </cfRule>
  </conditionalFormatting>
  <conditionalFormatting sqref="G10:J39">
    <cfRule type="cellIs" priority="68" dxfId="18" operator="greaterThan" stopIfTrue="1">
      <formula>$F10</formula>
    </cfRule>
  </conditionalFormatting>
  <conditionalFormatting sqref="C10:C39">
    <cfRule type="expression" priority="67" dxfId="0">
      <formula>IF(AND(NOT(ISBLANK($B10)),$C10=""),1)</formula>
    </cfRule>
  </conditionalFormatting>
  <conditionalFormatting sqref="E21">
    <cfRule type="cellIs" priority="65" dxfId="18" operator="lessThan" stopIfTrue="1">
      <formula>$F21</formula>
    </cfRule>
  </conditionalFormatting>
  <conditionalFormatting sqref="C21">
    <cfRule type="expression" priority="63" dxfId="0">
      <formula>IF(AND(NOT(ISBLANK($B21)),$C21=""),1)</formula>
    </cfRule>
  </conditionalFormatting>
  <conditionalFormatting sqref="E15:E16">
    <cfRule type="cellIs" priority="61" dxfId="18" operator="lessThan" stopIfTrue="1">
      <formula>$F15</formula>
    </cfRule>
  </conditionalFormatting>
  <conditionalFormatting sqref="C15:C16">
    <cfRule type="expression" priority="59" dxfId="0">
      <formula>IF(AND(NOT(ISBLANK($B15)),$C15=""),1)</formula>
    </cfRule>
  </conditionalFormatting>
  <conditionalFormatting sqref="E30">
    <cfRule type="cellIs" priority="57" dxfId="18" operator="lessThan" stopIfTrue="1">
      <formula>$F30</formula>
    </cfRule>
  </conditionalFormatting>
  <conditionalFormatting sqref="C30">
    <cfRule type="expression" priority="55" dxfId="0">
      <formula>IF(AND(NOT(ISBLANK($B30)),$C30=""),1)</formula>
    </cfRule>
  </conditionalFormatting>
  <conditionalFormatting sqref="E13">
    <cfRule type="cellIs" priority="53" dxfId="18" operator="lessThan" stopIfTrue="1">
      <formula>$F13</formula>
    </cfRule>
  </conditionalFormatting>
  <conditionalFormatting sqref="C13">
    <cfRule type="expression" priority="51" dxfId="0">
      <formula>IF(AND(NOT(ISBLANK($B13)),$C13=""),1)</formula>
    </cfRule>
  </conditionalFormatting>
  <conditionalFormatting sqref="E13">
    <cfRule type="cellIs" priority="49" dxfId="18" operator="lessThan" stopIfTrue="1">
      <formula>$F13</formula>
    </cfRule>
  </conditionalFormatting>
  <conditionalFormatting sqref="C13">
    <cfRule type="expression" priority="47" dxfId="0">
      <formula>IF(AND(NOT(ISBLANK($B13)),$C13=""),1)</formula>
    </cfRule>
  </conditionalFormatting>
  <conditionalFormatting sqref="E26">
    <cfRule type="cellIs" priority="45" dxfId="18" operator="lessThan" stopIfTrue="1">
      <formula>$F26</formula>
    </cfRule>
  </conditionalFormatting>
  <conditionalFormatting sqref="C26">
    <cfRule type="expression" priority="43" dxfId="0">
      <formula>IF(AND(NOT(ISBLANK($B26)),$C26=""),1)</formula>
    </cfRule>
  </conditionalFormatting>
  <conditionalFormatting sqref="E19:E20">
    <cfRule type="cellIs" priority="41" dxfId="18" operator="lessThan" stopIfTrue="1">
      <formula>$F19</formula>
    </cfRule>
  </conditionalFormatting>
  <conditionalFormatting sqref="C19:C20">
    <cfRule type="expression" priority="39" dxfId="0">
      <formula>IF(AND(NOT(ISBLANK($B19)),$C19=""),1)</formula>
    </cfRule>
  </conditionalFormatting>
  <conditionalFormatting sqref="E23">
    <cfRule type="cellIs" priority="37" dxfId="18" operator="lessThan" stopIfTrue="1">
      <formula>$F23</formula>
    </cfRule>
  </conditionalFormatting>
  <conditionalFormatting sqref="C23">
    <cfRule type="expression" priority="35" dxfId="0">
      <formula>IF(AND(NOT(ISBLANK($B23)),$C23=""),1)</formula>
    </cfRule>
  </conditionalFormatting>
  <conditionalFormatting sqref="E25">
    <cfRule type="cellIs" priority="33" dxfId="18" operator="lessThan" stopIfTrue="1">
      <formula>$F25</formula>
    </cfRule>
  </conditionalFormatting>
  <conditionalFormatting sqref="C25">
    <cfRule type="expression" priority="31" dxfId="0">
      <formula>IF(AND(NOT(ISBLANK($B25)),$C25=""),1)</formula>
    </cfRule>
  </conditionalFormatting>
  <conditionalFormatting sqref="E37">
    <cfRule type="cellIs" priority="29" dxfId="18" operator="lessThan" stopIfTrue="1">
      <formula>$F37</formula>
    </cfRule>
  </conditionalFormatting>
  <conditionalFormatting sqref="C37">
    <cfRule type="expression" priority="27" dxfId="0">
      <formula>IF(AND(NOT(ISBLANK($B37)),$C37=""),1)</formula>
    </cfRule>
  </conditionalFormatting>
  <conditionalFormatting sqref="E10">
    <cfRule type="cellIs" priority="25" dxfId="18" operator="lessThan" stopIfTrue="1">
      <formula>$F10</formula>
    </cfRule>
  </conditionalFormatting>
  <conditionalFormatting sqref="C10">
    <cfRule type="expression" priority="23" dxfId="0">
      <formula>IF(AND(NOT(ISBLANK($B10)),$C10=""),1)</formula>
    </cfRule>
  </conditionalFormatting>
  <conditionalFormatting sqref="E27">
    <cfRule type="cellIs" priority="21" dxfId="18" operator="lessThan" stopIfTrue="1">
      <formula>$F27</formula>
    </cfRule>
  </conditionalFormatting>
  <conditionalFormatting sqref="C27">
    <cfRule type="expression" priority="19" dxfId="0">
      <formula>IF(AND(NOT(ISBLANK($B27)),$C27=""),1)</formula>
    </cfRule>
  </conditionalFormatting>
  <conditionalFormatting sqref="E22">
    <cfRule type="cellIs" priority="17" dxfId="18" operator="lessThan" stopIfTrue="1">
      <formula>$F22</formula>
    </cfRule>
  </conditionalFormatting>
  <conditionalFormatting sqref="C22">
    <cfRule type="expression" priority="15" dxfId="0">
      <formula>IF(AND(NOT(ISBLANK($B22)),$C22=""),1)</formula>
    </cfRule>
  </conditionalFormatting>
  <conditionalFormatting sqref="E38:E39">
    <cfRule type="cellIs" priority="13" dxfId="18" operator="lessThan" stopIfTrue="1">
      <formula>$F38</formula>
    </cfRule>
  </conditionalFormatting>
  <conditionalFormatting sqref="C38:C39">
    <cfRule type="expression" priority="11" dxfId="0">
      <formula>IF(AND(NOT(ISBLANK($B38)),$C38=""),1)</formula>
    </cfRule>
  </conditionalFormatting>
  <conditionalFormatting sqref="E28">
    <cfRule type="cellIs" priority="9" dxfId="18" operator="lessThan" stopIfTrue="1">
      <formula>$F28</formula>
    </cfRule>
  </conditionalFormatting>
  <conditionalFormatting sqref="C28">
    <cfRule type="expression" priority="7" dxfId="0">
      <formula>IF(AND(NOT(ISBLANK($B28)),$C28=""),1)</formula>
    </cfRule>
  </conditionalFormatting>
  <conditionalFormatting sqref="E34">
    <cfRule type="cellIs" priority="5" dxfId="18" operator="lessThan" stopIfTrue="1">
      <formula>$F34</formula>
    </cfRule>
  </conditionalFormatting>
  <conditionalFormatting sqref="C34">
    <cfRule type="expression" priority="3" dxfId="0">
      <formula>IF(AND(NOT(ISBLANK($B34)),$C34=""),1)</formula>
    </cfRule>
  </conditionalFormatting>
  <conditionalFormatting sqref="F10:F39">
    <cfRule type="expression" priority="72" dxfId="18" stopIfTrue="1">
      <formula>IF(AND(SUM($G10:$J10)&lt;&gt;$F10,NOT(ISBLANK($G10:$J10))),1)</formula>
    </cfRule>
  </conditionalFormatting>
  <conditionalFormatting sqref="K14:N14">
    <cfRule type="cellIs" priority="1" dxfId="0" operator="greaterThan" stopIfTrue="1">
      <formula>100</formula>
    </cfRule>
  </conditionalFormatting>
  <dataValidations count="2">
    <dataValidation type="whole" operator="greaterThanOrEqual" allowBlank="1" showInputMessage="1" showErrorMessage="1" prompt="Введите целое число" sqref="E10:J39">
      <formula1>0</formula1>
    </dataValidation>
    <dataValidation type="list" allowBlank="1" showInputMessage="1" showErrorMessage="1" prompt="Выберите тип класса из списка" sqref="C10:C39">
      <formula1>$U$2:$U$6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C39"/>
  <sheetViews>
    <sheetView zoomScalePageLayoutView="0" workbookViewId="0" topLeftCell="A7">
      <selection activeCell="T42" sqref="T42"/>
    </sheetView>
  </sheetViews>
  <sheetFormatPr defaultColWidth="9.140625" defaultRowHeight="15"/>
  <sheetData>
    <row r="2" spans="1:3" ht="15">
      <c r="A2" s="77" t="s">
        <v>0</v>
      </c>
      <c r="B2" s="83" t="s">
        <v>116</v>
      </c>
      <c r="C2" s="83" t="s">
        <v>117</v>
      </c>
    </row>
    <row r="3" spans="1:3" ht="15.75">
      <c r="A3" s="162" t="s">
        <v>47</v>
      </c>
      <c r="B3" s="85">
        <v>100</v>
      </c>
      <c r="C3" s="85">
        <v>86.7</v>
      </c>
    </row>
    <row r="4" spans="1:3" ht="15.75">
      <c r="A4" s="162" t="s">
        <v>48</v>
      </c>
      <c r="B4" s="85">
        <v>100</v>
      </c>
      <c r="C4" s="85">
        <v>40</v>
      </c>
    </row>
    <row r="5" spans="1:3" ht="15.75">
      <c r="A5" s="162" t="s">
        <v>53</v>
      </c>
      <c r="B5" s="85">
        <v>100</v>
      </c>
      <c r="C5" s="85">
        <v>20</v>
      </c>
    </row>
    <row r="6" spans="1:3" ht="15.75">
      <c r="A6" s="162" t="s">
        <v>54</v>
      </c>
      <c r="B6" s="85">
        <v>100</v>
      </c>
      <c r="C6" s="85">
        <v>44.4</v>
      </c>
    </row>
    <row r="7" spans="1:3" ht="15.75">
      <c r="A7" s="162" t="s">
        <v>58</v>
      </c>
      <c r="B7" s="85">
        <v>100</v>
      </c>
      <c r="C7" s="85">
        <v>30</v>
      </c>
    </row>
    <row r="8" spans="1:3" ht="15.75">
      <c r="A8" s="162" t="s">
        <v>60</v>
      </c>
      <c r="B8" s="85">
        <v>100</v>
      </c>
      <c r="C8" s="85">
        <v>66.7</v>
      </c>
    </row>
    <row r="9" spans="1:3" ht="15.75">
      <c r="A9" s="162" t="s">
        <v>69</v>
      </c>
      <c r="B9" s="85">
        <v>100</v>
      </c>
      <c r="C9" s="85">
        <v>50</v>
      </c>
    </row>
    <row r="10" spans="1:3" ht="15.75">
      <c r="A10" s="162" t="s">
        <v>62</v>
      </c>
      <c r="B10" s="85">
        <v>100</v>
      </c>
      <c r="C10" s="85">
        <v>41.7</v>
      </c>
    </row>
    <row r="11" spans="1:3" ht="15.75">
      <c r="A11" s="162" t="s">
        <v>64</v>
      </c>
      <c r="B11" s="85">
        <v>100</v>
      </c>
      <c r="C11" s="85">
        <v>50</v>
      </c>
    </row>
    <row r="12" spans="1:3" ht="15.75">
      <c r="A12" s="162" t="s">
        <v>46</v>
      </c>
      <c r="B12" s="85">
        <v>96.7</v>
      </c>
      <c r="C12" s="85">
        <v>43.3</v>
      </c>
    </row>
    <row r="13" spans="1:3" ht="15.75">
      <c r="A13" s="162" t="s">
        <v>45</v>
      </c>
      <c r="B13" s="85">
        <v>95.7</v>
      </c>
      <c r="C13" s="85">
        <v>73.9</v>
      </c>
    </row>
    <row r="14" spans="1:3" ht="15.75">
      <c r="A14" s="162" t="s">
        <v>111</v>
      </c>
      <c r="B14" s="85">
        <v>91.2</v>
      </c>
      <c r="C14" s="85">
        <v>70.6</v>
      </c>
    </row>
    <row r="15" spans="1:3" ht="15.75">
      <c r="A15" s="162" t="s">
        <v>66</v>
      </c>
      <c r="B15" s="85">
        <v>90.9</v>
      </c>
      <c r="C15" s="85">
        <v>63.6</v>
      </c>
    </row>
    <row r="16" spans="1:3" ht="15.75">
      <c r="A16" s="162" t="s">
        <v>52</v>
      </c>
      <c r="B16" s="85">
        <v>90</v>
      </c>
      <c r="C16" s="85">
        <v>50</v>
      </c>
    </row>
    <row r="17" spans="1:3" ht="15.75">
      <c r="A17" s="162" t="s">
        <v>57</v>
      </c>
      <c r="B17" s="85">
        <v>90</v>
      </c>
      <c r="C17" s="85">
        <v>60</v>
      </c>
    </row>
    <row r="18" spans="1:3" ht="15.75">
      <c r="A18" s="162" t="s">
        <v>65</v>
      </c>
      <c r="B18" s="85">
        <v>90</v>
      </c>
      <c r="C18" s="85">
        <v>20</v>
      </c>
    </row>
    <row r="19" spans="1:3" ht="15.75">
      <c r="A19" s="162" t="s">
        <v>50</v>
      </c>
      <c r="B19" s="85">
        <v>88.9</v>
      </c>
      <c r="C19" s="85">
        <v>25</v>
      </c>
    </row>
    <row r="20" spans="1:3" ht="15.75">
      <c r="A20" s="162" t="s">
        <v>67</v>
      </c>
      <c r="B20" s="85">
        <v>88.2</v>
      </c>
      <c r="C20" s="85">
        <v>52.9</v>
      </c>
    </row>
    <row r="21" spans="1:3" ht="15.75">
      <c r="A21" s="162" t="s">
        <v>61</v>
      </c>
      <c r="B21" s="85">
        <v>86.4</v>
      </c>
      <c r="C21" s="85">
        <v>59.1</v>
      </c>
    </row>
    <row r="22" spans="1:3" ht="15.75">
      <c r="A22" s="162" t="s">
        <v>63</v>
      </c>
      <c r="B22" s="85">
        <v>85.7</v>
      </c>
      <c r="C22" s="85">
        <v>71.4</v>
      </c>
    </row>
    <row r="23" spans="1:3" ht="15.75">
      <c r="A23" s="162" t="s">
        <v>26</v>
      </c>
      <c r="B23" s="85">
        <v>83.3</v>
      </c>
      <c r="C23" s="85">
        <v>33.3</v>
      </c>
    </row>
    <row r="24" spans="1:3" ht="15.75">
      <c r="A24" s="162" t="s">
        <v>51</v>
      </c>
      <c r="B24" s="85">
        <v>82.1</v>
      </c>
      <c r="C24" s="85">
        <v>53.8</v>
      </c>
    </row>
    <row r="25" spans="1:3" ht="15.75">
      <c r="A25" s="162" t="s">
        <v>55</v>
      </c>
      <c r="B25" s="85">
        <v>81.3</v>
      </c>
      <c r="C25" s="85">
        <v>43.8</v>
      </c>
    </row>
    <row r="26" spans="1:3" ht="15.75">
      <c r="A26" s="162" t="s">
        <v>56</v>
      </c>
      <c r="B26" s="85">
        <v>66.7</v>
      </c>
      <c r="C26" s="85">
        <v>33.3</v>
      </c>
    </row>
    <row r="27" spans="1:3" ht="15.75">
      <c r="A27" s="162" t="s">
        <v>59</v>
      </c>
      <c r="B27" s="85">
        <v>50</v>
      </c>
      <c r="C27" s="85">
        <v>25</v>
      </c>
    </row>
    <row r="29" spans="1:3" ht="15">
      <c r="A29" s="77" t="s">
        <v>0</v>
      </c>
      <c r="B29" s="83" t="s">
        <v>116</v>
      </c>
      <c r="C29" s="83" t="s">
        <v>117</v>
      </c>
    </row>
    <row r="30" spans="1:3" ht="15.75">
      <c r="A30" s="162" t="s">
        <v>53</v>
      </c>
      <c r="B30" s="85">
        <v>100</v>
      </c>
      <c r="C30" s="85">
        <v>20</v>
      </c>
    </row>
    <row r="31" spans="1:3" ht="15.75">
      <c r="A31" s="162" t="s">
        <v>54</v>
      </c>
      <c r="B31" s="85">
        <v>100</v>
      </c>
      <c r="C31" s="85">
        <v>44.4</v>
      </c>
    </row>
    <row r="32" spans="1:3" ht="15.75">
      <c r="A32" s="162" t="s">
        <v>58</v>
      </c>
      <c r="B32" s="85">
        <v>100</v>
      </c>
      <c r="C32" s="85">
        <v>30</v>
      </c>
    </row>
    <row r="33" spans="1:3" ht="15.75">
      <c r="A33" s="162" t="s">
        <v>60</v>
      </c>
      <c r="B33" s="85">
        <v>100</v>
      </c>
      <c r="C33" s="85">
        <v>66.7</v>
      </c>
    </row>
    <row r="34" spans="1:3" ht="15.75">
      <c r="A34" s="162" t="s">
        <v>69</v>
      </c>
      <c r="B34" s="85">
        <v>100</v>
      </c>
      <c r="C34" s="85">
        <v>50</v>
      </c>
    </row>
    <row r="35" spans="1:3" ht="15.75">
      <c r="A35" s="162" t="s">
        <v>52</v>
      </c>
      <c r="B35" s="85">
        <v>90</v>
      </c>
      <c r="C35" s="85">
        <v>50</v>
      </c>
    </row>
    <row r="36" spans="1:3" ht="15.75">
      <c r="A36" s="162" t="s">
        <v>65</v>
      </c>
      <c r="B36" s="85">
        <v>90</v>
      </c>
      <c r="C36" s="85">
        <v>20</v>
      </c>
    </row>
    <row r="37" spans="1:3" ht="15.75">
      <c r="A37" s="162" t="s">
        <v>63</v>
      </c>
      <c r="B37" s="85">
        <v>85.7</v>
      </c>
      <c r="C37" s="85">
        <v>71.4</v>
      </c>
    </row>
    <row r="38" spans="1:3" ht="15.75">
      <c r="A38" s="162" t="s">
        <v>26</v>
      </c>
      <c r="B38" s="85">
        <v>83.3</v>
      </c>
      <c r="C38" s="85">
        <v>33.3</v>
      </c>
    </row>
    <row r="39" spans="1:3" ht="15.75">
      <c r="A39" s="162" t="s">
        <v>59</v>
      </c>
      <c r="B39" s="85">
        <v>50</v>
      </c>
      <c r="C39" s="85">
        <v>25</v>
      </c>
    </row>
  </sheetData>
  <sheetProtection/>
  <autoFilter ref="A29:C29">
    <sortState ref="A30:C39">
      <sortCondition descending="1" sortBy="value" ref="B30:B39"/>
    </sortState>
  </autoFilter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N32"/>
  <sheetViews>
    <sheetView zoomScalePageLayoutView="0" workbookViewId="0" topLeftCell="A1">
      <selection activeCell="J24" sqref="J24"/>
    </sheetView>
  </sheetViews>
  <sheetFormatPr defaultColWidth="9.140625" defaultRowHeight="15"/>
  <cols>
    <col min="2" max="2" width="4.421875" style="0" customWidth="1"/>
    <col min="3" max="3" width="3.28125" style="0" customWidth="1"/>
    <col min="4" max="4" width="15.57421875" style="0" customWidth="1"/>
    <col min="5" max="5" width="15.421875" style="0" customWidth="1"/>
  </cols>
  <sheetData>
    <row r="1" ht="15.75" thickBot="1"/>
    <row r="2" spans="1:5" ht="15.75" customHeight="1" thickBot="1">
      <c r="A2" s="87" t="s">
        <v>0</v>
      </c>
      <c r="B2" s="87" t="s">
        <v>1</v>
      </c>
      <c r="C2" s="87" t="s">
        <v>78</v>
      </c>
      <c r="D2" s="87" t="s">
        <v>2</v>
      </c>
      <c r="E2" s="152" t="s">
        <v>118</v>
      </c>
    </row>
    <row r="3" spans="1:13" ht="20.25" thickBot="1">
      <c r="A3" s="154" t="s">
        <v>45</v>
      </c>
      <c r="B3" s="281" t="s">
        <v>7</v>
      </c>
      <c r="C3" s="282" t="s">
        <v>106</v>
      </c>
      <c r="D3" s="283" t="s">
        <v>25</v>
      </c>
      <c r="E3" s="166">
        <v>73.9</v>
      </c>
      <c r="H3" s="225" t="s">
        <v>119</v>
      </c>
      <c r="I3" s="225"/>
      <c r="J3" s="225"/>
      <c r="K3" s="225"/>
      <c r="L3" s="225"/>
      <c r="M3" s="225"/>
    </row>
    <row r="4" spans="1:5" ht="16.5" thickBot="1">
      <c r="A4" s="175" t="s">
        <v>46</v>
      </c>
      <c r="B4" s="106" t="s">
        <v>7</v>
      </c>
      <c r="C4" s="107" t="s">
        <v>106</v>
      </c>
      <c r="D4" s="108" t="s">
        <v>15</v>
      </c>
      <c r="E4" s="149">
        <v>31.3</v>
      </c>
    </row>
    <row r="5" spans="1:14" ht="16.5" thickBot="1">
      <c r="A5" s="176"/>
      <c r="B5" s="284" t="s">
        <v>9</v>
      </c>
      <c r="C5" s="285" t="s">
        <v>106</v>
      </c>
      <c r="D5" s="286" t="s">
        <v>15</v>
      </c>
      <c r="E5" s="167">
        <v>57.1</v>
      </c>
      <c r="H5" s="163"/>
      <c r="I5" s="226" t="s">
        <v>120</v>
      </c>
      <c r="J5" s="227"/>
      <c r="K5" s="227"/>
      <c r="L5" s="227"/>
      <c r="M5" s="227"/>
      <c r="N5" s="227"/>
    </row>
    <row r="6" spans="1:14" ht="16.5" thickBot="1">
      <c r="A6" s="138" t="s">
        <v>47</v>
      </c>
      <c r="B6" s="287" t="s">
        <v>7</v>
      </c>
      <c r="C6" s="288" t="s">
        <v>106</v>
      </c>
      <c r="D6" s="289" t="s">
        <v>14</v>
      </c>
      <c r="E6" s="168">
        <v>86.7</v>
      </c>
      <c r="I6" s="165"/>
      <c r="J6" s="165"/>
      <c r="K6" s="165"/>
      <c r="L6" s="165"/>
      <c r="M6" s="165"/>
      <c r="N6" s="165"/>
    </row>
    <row r="7" spans="1:14" ht="16.5" thickBot="1">
      <c r="A7" s="128" t="s">
        <v>48</v>
      </c>
      <c r="B7" s="129" t="s">
        <v>7</v>
      </c>
      <c r="C7" s="130" t="s">
        <v>106</v>
      </c>
      <c r="D7" s="131" t="s">
        <v>40</v>
      </c>
      <c r="E7" s="126">
        <v>40</v>
      </c>
      <c r="H7" s="164"/>
      <c r="I7" s="226" t="s">
        <v>121</v>
      </c>
      <c r="J7" s="227"/>
      <c r="K7" s="227"/>
      <c r="L7" s="227"/>
      <c r="M7" s="227"/>
      <c r="N7" s="227"/>
    </row>
    <row r="8" spans="1:5" ht="15.75">
      <c r="A8" s="175" t="s">
        <v>111</v>
      </c>
      <c r="B8" s="290" t="s">
        <v>7</v>
      </c>
      <c r="C8" s="291" t="s">
        <v>108</v>
      </c>
      <c r="D8" s="292" t="s">
        <v>8</v>
      </c>
      <c r="E8" s="169">
        <v>62.5</v>
      </c>
    </row>
    <row r="9" spans="1:5" ht="16.5" thickBot="1">
      <c r="A9" s="176"/>
      <c r="B9" s="284" t="s">
        <v>9</v>
      </c>
      <c r="C9" s="285" t="s">
        <v>108</v>
      </c>
      <c r="D9" s="286" t="s">
        <v>10</v>
      </c>
      <c r="E9" s="167">
        <v>77.8</v>
      </c>
    </row>
    <row r="10" spans="1:5" ht="15.75">
      <c r="A10" s="214" t="s">
        <v>50</v>
      </c>
      <c r="B10" s="272" t="s">
        <v>7</v>
      </c>
      <c r="C10" s="273" t="s">
        <v>106</v>
      </c>
      <c r="D10" s="274" t="s">
        <v>41</v>
      </c>
      <c r="E10" s="172">
        <v>27.8</v>
      </c>
    </row>
    <row r="11" spans="1:5" ht="16.5" thickBot="1">
      <c r="A11" s="215"/>
      <c r="B11" s="275" t="s">
        <v>9</v>
      </c>
      <c r="C11" s="276" t="s">
        <v>106</v>
      </c>
      <c r="D11" s="277" t="s">
        <v>42</v>
      </c>
      <c r="E11" s="173">
        <v>22.2</v>
      </c>
    </row>
    <row r="12" spans="1:5" ht="15.75">
      <c r="A12" s="175" t="s">
        <v>51</v>
      </c>
      <c r="B12" s="290" t="s">
        <v>7</v>
      </c>
      <c r="C12" s="291" t="s">
        <v>106</v>
      </c>
      <c r="D12" s="292" t="s">
        <v>34</v>
      </c>
      <c r="E12" s="169">
        <v>64</v>
      </c>
    </row>
    <row r="13" spans="1:5" ht="16.5" thickBot="1">
      <c r="A13" s="176"/>
      <c r="B13" s="112" t="s">
        <v>9</v>
      </c>
      <c r="C13" s="113" t="s">
        <v>106</v>
      </c>
      <c r="D13" s="114" t="s">
        <v>35</v>
      </c>
      <c r="E13" s="127">
        <v>35.7</v>
      </c>
    </row>
    <row r="14" spans="1:5" ht="16.5" thickBot="1">
      <c r="A14" s="138" t="s">
        <v>52</v>
      </c>
      <c r="B14" s="139" t="s">
        <v>7</v>
      </c>
      <c r="C14" s="140" t="s">
        <v>106</v>
      </c>
      <c r="D14" s="141" t="s">
        <v>6</v>
      </c>
      <c r="E14" s="148">
        <v>50</v>
      </c>
    </row>
    <row r="15" spans="1:5" ht="16.5" thickBot="1">
      <c r="A15" s="105" t="s">
        <v>53</v>
      </c>
      <c r="B15" s="278" t="s">
        <v>7</v>
      </c>
      <c r="C15" s="279" t="s">
        <v>106</v>
      </c>
      <c r="D15" s="280" t="s">
        <v>28</v>
      </c>
      <c r="E15" s="174">
        <v>20</v>
      </c>
    </row>
    <row r="16" spans="1:5" ht="16.5" thickBot="1">
      <c r="A16" s="105" t="s">
        <v>54</v>
      </c>
      <c r="B16" s="106" t="s">
        <v>7</v>
      </c>
      <c r="C16" s="107" t="s">
        <v>106</v>
      </c>
      <c r="D16" s="108" t="s">
        <v>20</v>
      </c>
      <c r="E16" s="125">
        <v>44.4</v>
      </c>
    </row>
    <row r="17" spans="1:5" ht="16.5" thickBot="1">
      <c r="A17" s="105" t="s">
        <v>55</v>
      </c>
      <c r="B17" s="106" t="s">
        <v>7</v>
      </c>
      <c r="C17" s="107" t="s">
        <v>106</v>
      </c>
      <c r="D17" s="108" t="s">
        <v>109</v>
      </c>
      <c r="E17" s="125">
        <v>43.8</v>
      </c>
    </row>
    <row r="18" spans="1:5" ht="16.5" thickBot="1">
      <c r="A18" s="105" t="s">
        <v>56</v>
      </c>
      <c r="B18" s="106" t="s">
        <v>7</v>
      </c>
      <c r="C18" s="107" t="s">
        <v>106</v>
      </c>
      <c r="D18" s="108" t="s">
        <v>21</v>
      </c>
      <c r="E18" s="125">
        <v>33.3</v>
      </c>
    </row>
    <row r="19" spans="1:5" ht="16.5" thickBot="1">
      <c r="A19" s="105" t="s">
        <v>57</v>
      </c>
      <c r="B19" s="290" t="s">
        <v>7</v>
      </c>
      <c r="C19" s="291" t="s">
        <v>106</v>
      </c>
      <c r="D19" s="292" t="s">
        <v>17</v>
      </c>
      <c r="E19" s="171">
        <v>60</v>
      </c>
    </row>
    <row r="20" spans="1:5" ht="16.5" thickBot="1">
      <c r="A20" s="105" t="s">
        <v>58</v>
      </c>
      <c r="B20" s="109" t="s">
        <v>7</v>
      </c>
      <c r="C20" s="110" t="s">
        <v>106</v>
      </c>
      <c r="D20" s="111" t="s">
        <v>36</v>
      </c>
      <c r="E20" s="125">
        <v>30</v>
      </c>
    </row>
    <row r="21" spans="1:5" ht="16.5" thickBot="1">
      <c r="A21" s="105" t="s">
        <v>26</v>
      </c>
      <c r="B21" s="106" t="s">
        <v>7</v>
      </c>
      <c r="C21" s="107" t="s">
        <v>106</v>
      </c>
      <c r="D21" s="108" t="s">
        <v>27</v>
      </c>
      <c r="E21" s="125">
        <v>33.3</v>
      </c>
    </row>
    <row r="22" spans="1:5" ht="16.5" thickBot="1">
      <c r="A22" s="105" t="s">
        <v>59</v>
      </c>
      <c r="B22" s="278" t="s">
        <v>7</v>
      </c>
      <c r="C22" s="279" t="s">
        <v>106</v>
      </c>
      <c r="D22" s="280" t="s">
        <v>38</v>
      </c>
      <c r="E22" s="174">
        <v>25</v>
      </c>
    </row>
    <row r="23" spans="1:5" ht="16.5" thickBot="1">
      <c r="A23" s="105" t="s">
        <v>60</v>
      </c>
      <c r="B23" s="290" t="s">
        <v>7</v>
      </c>
      <c r="C23" s="291" t="s">
        <v>106</v>
      </c>
      <c r="D23" s="292" t="s">
        <v>13</v>
      </c>
      <c r="E23" s="171">
        <v>66.7</v>
      </c>
    </row>
    <row r="24" spans="1:5" ht="16.5" thickBot="1">
      <c r="A24" s="105" t="s">
        <v>69</v>
      </c>
      <c r="B24" s="106" t="s">
        <v>7</v>
      </c>
      <c r="C24" s="107" t="s">
        <v>106</v>
      </c>
      <c r="D24" s="108" t="s">
        <v>68</v>
      </c>
      <c r="E24" s="125">
        <v>50</v>
      </c>
    </row>
    <row r="25" spans="1:5" ht="16.5" thickBot="1">
      <c r="A25" s="105" t="s">
        <v>61</v>
      </c>
      <c r="B25" s="290" t="s">
        <v>7</v>
      </c>
      <c r="C25" s="291" t="s">
        <v>106</v>
      </c>
      <c r="D25" s="292" t="s">
        <v>32</v>
      </c>
      <c r="E25" s="171">
        <v>59.1</v>
      </c>
    </row>
    <row r="26" spans="1:5" ht="16.5" thickBot="1">
      <c r="A26" s="105" t="s">
        <v>62</v>
      </c>
      <c r="B26" s="106" t="s">
        <v>7</v>
      </c>
      <c r="C26" s="107" t="s">
        <v>106</v>
      </c>
      <c r="D26" s="108" t="s">
        <v>12</v>
      </c>
      <c r="E26" s="125">
        <v>41.7</v>
      </c>
    </row>
    <row r="27" spans="1:5" ht="16.5" thickBot="1">
      <c r="A27" s="105" t="s">
        <v>63</v>
      </c>
      <c r="B27" s="290" t="s">
        <v>7</v>
      </c>
      <c r="C27" s="291" t="s">
        <v>106</v>
      </c>
      <c r="D27" s="292" t="s">
        <v>37</v>
      </c>
      <c r="E27" s="171">
        <v>71.4</v>
      </c>
    </row>
    <row r="28" spans="1:5" ht="16.5" thickBot="1">
      <c r="A28" s="105" t="s">
        <v>64</v>
      </c>
      <c r="B28" s="106" t="s">
        <v>7</v>
      </c>
      <c r="C28" s="107" t="s">
        <v>106</v>
      </c>
      <c r="D28" s="108" t="s">
        <v>18</v>
      </c>
      <c r="E28" s="125">
        <v>50</v>
      </c>
    </row>
    <row r="29" spans="1:5" ht="16.5" thickBot="1">
      <c r="A29" s="105" t="s">
        <v>65</v>
      </c>
      <c r="B29" s="278" t="s">
        <v>7</v>
      </c>
      <c r="C29" s="279" t="s">
        <v>106</v>
      </c>
      <c r="D29" s="280" t="s">
        <v>33</v>
      </c>
      <c r="E29" s="174">
        <v>20</v>
      </c>
    </row>
    <row r="30" spans="1:5" ht="16.5" thickBot="1">
      <c r="A30" s="128" t="s">
        <v>66</v>
      </c>
      <c r="B30" s="293" t="s">
        <v>7</v>
      </c>
      <c r="C30" s="294" t="s">
        <v>106</v>
      </c>
      <c r="D30" s="295" t="s">
        <v>22</v>
      </c>
      <c r="E30" s="170">
        <v>63.6</v>
      </c>
    </row>
    <row r="31" spans="1:5" ht="15.75">
      <c r="A31" s="175" t="s">
        <v>67</v>
      </c>
      <c r="B31" s="290" t="s">
        <v>7</v>
      </c>
      <c r="C31" s="291" t="s">
        <v>106</v>
      </c>
      <c r="D31" s="292" t="s">
        <v>29</v>
      </c>
      <c r="E31" s="169">
        <v>57.1</v>
      </c>
    </row>
    <row r="32" spans="1:5" ht="16.5" thickBot="1">
      <c r="A32" s="176"/>
      <c r="B32" s="112" t="s">
        <v>9</v>
      </c>
      <c r="C32" s="113" t="s">
        <v>106</v>
      </c>
      <c r="D32" s="114" t="s">
        <v>31</v>
      </c>
      <c r="E32" s="127">
        <v>50</v>
      </c>
    </row>
  </sheetData>
  <sheetProtection/>
  <mergeCells count="8">
    <mergeCell ref="A10:A11"/>
    <mergeCell ref="A12:A13"/>
    <mergeCell ref="A31:A32"/>
    <mergeCell ref="H3:M3"/>
    <mergeCell ref="I5:N5"/>
    <mergeCell ref="I7:N7"/>
    <mergeCell ref="A4:A5"/>
    <mergeCell ref="A8:A9"/>
  </mergeCells>
  <conditionalFormatting sqref="C3:C32">
    <cfRule type="expression" priority="17" dxfId="0">
      <formula>IF(AND(NOT(ISBLANK($B3)),$C3=""),1)</formula>
    </cfRule>
  </conditionalFormatting>
  <conditionalFormatting sqref="C14">
    <cfRule type="expression" priority="16" dxfId="0">
      <formula>IF(AND(NOT(ISBLANK($B14)),$C14=""),1)</formula>
    </cfRule>
  </conditionalFormatting>
  <conditionalFormatting sqref="C8:C9">
    <cfRule type="expression" priority="15" dxfId="0">
      <formula>IF(AND(NOT(ISBLANK($B8)),$C8=""),1)</formula>
    </cfRule>
  </conditionalFormatting>
  <conditionalFormatting sqref="C23">
    <cfRule type="expression" priority="14" dxfId="0">
      <formula>IF(AND(NOT(ISBLANK($B23)),$C23=""),1)</formula>
    </cfRule>
  </conditionalFormatting>
  <conditionalFormatting sqref="C6">
    <cfRule type="expression" priority="13" dxfId="0">
      <formula>IF(AND(NOT(ISBLANK($B6)),$C6=""),1)</formula>
    </cfRule>
  </conditionalFormatting>
  <conditionalFormatting sqref="C6">
    <cfRule type="expression" priority="12" dxfId="0">
      <formula>IF(AND(NOT(ISBLANK($B6)),$C6=""),1)</formula>
    </cfRule>
  </conditionalFormatting>
  <conditionalFormatting sqref="C19">
    <cfRule type="expression" priority="11" dxfId="0">
      <formula>IF(AND(NOT(ISBLANK($B19)),$C19=""),1)</formula>
    </cfRule>
  </conditionalFormatting>
  <conditionalFormatting sqref="C12:C13">
    <cfRule type="expression" priority="10" dxfId="0">
      <formula>IF(AND(NOT(ISBLANK($B12)),$C12=""),1)</formula>
    </cfRule>
  </conditionalFormatting>
  <conditionalFormatting sqref="C16">
    <cfRule type="expression" priority="9" dxfId="0">
      <formula>IF(AND(NOT(ISBLANK($B16)),$C16=""),1)</formula>
    </cfRule>
  </conditionalFormatting>
  <conditionalFormatting sqref="C18">
    <cfRule type="expression" priority="8" dxfId="0">
      <formula>IF(AND(NOT(ISBLANK($B18)),$C18=""),1)</formula>
    </cfRule>
  </conditionalFormatting>
  <conditionalFormatting sqref="C30">
    <cfRule type="expression" priority="7" dxfId="0">
      <formula>IF(AND(NOT(ISBLANK($B30)),$C30=""),1)</formula>
    </cfRule>
  </conditionalFormatting>
  <conditionalFormatting sqref="C3">
    <cfRule type="expression" priority="6" dxfId="0">
      <formula>IF(AND(NOT(ISBLANK($B3)),$C3=""),1)</formula>
    </cfRule>
  </conditionalFormatting>
  <conditionalFormatting sqref="C20">
    <cfRule type="expression" priority="5" dxfId="0">
      <formula>IF(AND(NOT(ISBLANK($B20)),$C20=""),1)</formula>
    </cfRule>
  </conditionalFormatting>
  <conditionalFormatting sqref="C15">
    <cfRule type="expression" priority="4" dxfId="0">
      <formula>IF(AND(NOT(ISBLANK($B15)),$C15=""),1)</formula>
    </cfRule>
  </conditionalFormatting>
  <conditionalFormatting sqref="C31:C32">
    <cfRule type="expression" priority="3" dxfId="0">
      <formula>IF(AND(NOT(ISBLANK($B31)),$C31=""),1)</formula>
    </cfRule>
  </conditionalFormatting>
  <conditionalFormatting sqref="C21">
    <cfRule type="expression" priority="2" dxfId="0">
      <formula>IF(AND(NOT(ISBLANK($B21)),$C21=""),1)</formula>
    </cfRule>
  </conditionalFormatting>
  <conditionalFormatting sqref="C27">
    <cfRule type="expression" priority="1" dxfId="0">
      <formula>IF(AND(NOT(ISBLANK($B27)),$C27=""),1)</formula>
    </cfRule>
  </conditionalFormatting>
  <dataValidations count="1">
    <dataValidation type="list" allowBlank="1" showInputMessage="1" showErrorMessage="1" prompt="Выберите тип класса из списка" sqref="C3:C32">
      <formula1>$U$2:$U$5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2:AB36"/>
  <sheetViews>
    <sheetView zoomScalePageLayoutView="0" workbookViewId="0" topLeftCell="A19">
      <selection activeCell="W40" sqref="W40"/>
    </sheetView>
  </sheetViews>
  <sheetFormatPr defaultColWidth="9.140625" defaultRowHeight="15"/>
  <cols>
    <col min="2" max="2" width="5.00390625" style="0" customWidth="1"/>
    <col min="3" max="3" width="19.7109375" style="0" customWidth="1"/>
    <col min="4" max="4" width="7.7109375" style="0" customWidth="1"/>
    <col min="5" max="26" width="4.28125" style="5" customWidth="1"/>
  </cols>
  <sheetData>
    <row r="1" ht="15.75" thickBot="1"/>
    <row r="2" spans="1:28" ht="15" customHeight="1">
      <c r="A2" s="201" t="s">
        <v>44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3"/>
    </row>
    <row r="3" spans="1:28" ht="15.75" customHeight="1" thickBot="1">
      <c r="A3" s="204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48"/>
    </row>
    <row r="4" spans="1:28" ht="15.75" customHeight="1" thickBot="1">
      <c r="A4" s="249" t="s">
        <v>0</v>
      </c>
      <c r="B4" s="251" t="s">
        <v>1</v>
      </c>
      <c r="C4" s="253" t="s">
        <v>2</v>
      </c>
      <c r="D4" s="228" t="s">
        <v>3</v>
      </c>
      <c r="E4" s="229" t="s">
        <v>4</v>
      </c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1"/>
      <c r="AA4" s="232" t="s">
        <v>5</v>
      </c>
      <c r="AB4" s="246" t="s">
        <v>43</v>
      </c>
    </row>
    <row r="5" spans="1:28" ht="30.75" customHeight="1" thickBot="1">
      <c r="A5" s="250"/>
      <c r="B5" s="252"/>
      <c r="C5" s="254"/>
      <c r="D5" s="223"/>
      <c r="E5" s="7">
        <v>0</v>
      </c>
      <c r="F5" s="8">
        <v>1</v>
      </c>
      <c r="G5" s="8">
        <v>2</v>
      </c>
      <c r="H5" s="8">
        <v>3</v>
      </c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9">
        <v>10</v>
      </c>
      <c r="P5" s="10">
        <v>11</v>
      </c>
      <c r="Q5" s="10">
        <v>12</v>
      </c>
      <c r="R5" s="10">
        <v>13</v>
      </c>
      <c r="S5" s="10">
        <v>14</v>
      </c>
      <c r="T5" s="10">
        <v>15</v>
      </c>
      <c r="U5" s="10">
        <v>16</v>
      </c>
      <c r="V5" s="10">
        <v>17</v>
      </c>
      <c r="W5" s="10">
        <v>18</v>
      </c>
      <c r="X5" s="10">
        <v>19</v>
      </c>
      <c r="Y5" s="6">
        <v>20</v>
      </c>
      <c r="Z5" s="1">
        <f>SUM(E5:Y5)</f>
        <v>210</v>
      </c>
      <c r="AA5" s="233"/>
      <c r="AB5" s="247"/>
    </row>
    <row r="6" spans="1:28" ht="16.5" thickBot="1">
      <c r="A6" s="43" t="s">
        <v>23</v>
      </c>
      <c r="B6" s="4" t="s">
        <v>24</v>
      </c>
      <c r="C6" s="15" t="s">
        <v>25</v>
      </c>
      <c r="D6" s="25">
        <v>23</v>
      </c>
      <c r="E6" s="26">
        <v>0</v>
      </c>
      <c r="F6" s="27">
        <v>0</v>
      </c>
      <c r="G6" s="27">
        <v>0</v>
      </c>
      <c r="H6" s="27">
        <v>0</v>
      </c>
      <c r="I6" s="27">
        <v>0</v>
      </c>
      <c r="J6" s="28">
        <v>0</v>
      </c>
      <c r="K6" s="28">
        <v>0</v>
      </c>
      <c r="L6" s="28">
        <v>0</v>
      </c>
      <c r="M6" s="28">
        <v>1</v>
      </c>
      <c r="N6" s="28">
        <v>0</v>
      </c>
      <c r="O6" s="28">
        <v>0</v>
      </c>
      <c r="P6" s="28">
        <v>1</v>
      </c>
      <c r="Q6" s="28">
        <v>0</v>
      </c>
      <c r="R6" s="28">
        <v>1</v>
      </c>
      <c r="S6" s="28">
        <v>3</v>
      </c>
      <c r="T6" s="28">
        <v>0</v>
      </c>
      <c r="U6" s="27">
        <v>4</v>
      </c>
      <c r="V6" s="27">
        <v>3</v>
      </c>
      <c r="W6" s="27">
        <v>2</v>
      </c>
      <c r="X6" s="27">
        <v>6</v>
      </c>
      <c r="Y6" s="29">
        <v>2</v>
      </c>
      <c r="Z6" s="1">
        <f aca="true" t="shared" si="0" ref="Z6:Z36">SUM(E6:Y6)</f>
        <v>23</v>
      </c>
      <c r="AA6" s="82">
        <f>(E6*E$5+F6*F$5+G6*G$5+H6*H$5+I6*I$5+J6*J$5+K6*K$5+L6*L$5+M6*M$5+N6*N$5+O6*O$5+P6*P$5+Q6*Q$5+R6*R$5+S6*S$5+T6*T$5+U6*U$5+V6*V$5+W6*W$5+X6*X$5+Y6*$Y5)/D6</f>
        <v>16.47826086956522</v>
      </c>
      <c r="AB6" s="79">
        <v>16.48</v>
      </c>
    </row>
    <row r="7" spans="1:28" ht="16.5" thickBot="1">
      <c r="A7" s="238">
        <v>2</v>
      </c>
      <c r="B7" s="13" t="s">
        <v>7</v>
      </c>
      <c r="C7" s="2" t="s">
        <v>15</v>
      </c>
      <c r="D7" s="11">
        <v>18</v>
      </c>
      <c r="E7" s="31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1</v>
      </c>
      <c r="O7" s="12">
        <v>0</v>
      </c>
      <c r="P7" s="12">
        <v>1</v>
      </c>
      <c r="Q7" s="12">
        <v>1</v>
      </c>
      <c r="R7" s="12">
        <v>1</v>
      </c>
      <c r="S7" s="12">
        <v>5</v>
      </c>
      <c r="T7" s="12">
        <v>2</v>
      </c>
      <c r="U7" s="12">
        <v>0</v>
      </c>
      <c r="V7" s="12">
        <v>3</v>
      </c>
      <c r="W7" s="12">
        <v>2</v>
      </c>
      <c r="X7" s="12">
        <v>1</v>
      </c>
      <c r="Y7" s="37">
        <v>1</v>
      </c>
      <c r="Z7" s="1">
        <f t="shared" si="0"/>
        <v>18</v>
      </c>
      <c r="AA7" s="82">
        <f aca="true" t="shared" si="1" ref="AA7:AA35">(E7*E$5+F7*F$5+G7*G$5+H7*H$5+I7*I$5+J7*J$5+K7*K$5+L7*L$5+M7*M$5+N7*N$5+O7*O$5+P7*P$5+Q7*Q$5+R7*R$5+S7*S$5+T7*T$5+U7*U$5+V7*V$5+W7*W$5+X7*X$5+Y7*$Y6)/D7</f>
        <v>14.055555555555555</v>
      </c>
      <c r="AB7" s="244">
        <v>14.17</v>
      </c>
    </row>
    <row r="8" spans="1:28" ht="16.5" thickBot="1">
      <c r="A8" s="239"/>
      <c r="B8" s="13" t="s">
        <v>9</v>
      </c>
      <c r="C8" s="3" t="s">
        <v>15</v>
      </c>
      <c r="D8" s="30">
        <v>14</v>
      </c>
      <c r="E8" s="32">
        <v>0</v>
      </c>
      <c r="F8" s="33">
        <v>0</v>
      </c>
      <c r="G8" s="33">
        <v>0</v>
      </c>
      <c r="H8" s="33">
        <v>0</v>
      </c>
      <c r="I8" s="33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1</v>
      </c>
      <c r="Q8" s="34">
        <v>1</v>
      </c>
      <c r="R8" s="34">
        <v>3</v>
      </c>
      <c r="S8" s="34">
        <v>1</v>
      </c>
      <c r="T8" s="34">
        <v>0</v>
      </c>
      <c r="U8" s="33">
        <v>2</v>
      </c>
      <c r="V8" s="33">
        <v>1</v>
      </c>
      <c r="W8" s="33">
        <v>2</v>
      </c>
      <c r="X8" s="33">
        <v>2</v>
      </c>
      <c r="Y8" s="38">
        <v>1</v>
      </c>
      <c r="Z8" s="1">
        <f t="shared" si="0"/>
        <v>14</v>
      </c>
      <c r="AA8" s="82">
        <f t="shared" si="1"/>
        <v>14.285714285714286</v>
      </c>
      <c r="AB8" s="245"/>
    </row>
    <row r="9" spans="1:28" ht="16.5" thickBot="1">
      <c r="A9" s="43" t="s">
        <v>16</v>
      </c>
      <c r="B9" s="4">
        <v>10</v>
      </c>
      <c r="C9" s="15" t="s">
        <v>14</v>
      </c>
      <c r="D9" s="25">
        <v>15</v>
      </c>
      <c r="E9" s="26">
        <v>0</v>
      </c>
      <c r="F9" s="27">
        <v>0</v>
      </c>
      <c r="G9" s="27">
        <v>0</v>
      </c>
      <c r="H9" s="27">
        <v>0</v>
      </c>
      <c r="I9" s="27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1</v>
      </c>
      <c r="R9" s="28">
        <v>1</v>
      </c>
      <c r="S9" s="28">
        <v>0</v>
      </c>
      <c r="T9" s="28">
        <v>0</v>
      </c>
      <c r="U9" s="27">
        <v>1</v>
      </c>
      <c r="V9" s="27">
        <v>4</v>
      </c>
      <c r="W9" s="27">
        <v>5</v>
      </c>
      <c r="X9" s="27">
        <v>2</v>
      </c>
      <c r="Y9" s="29">
        <v>1</v>
      </c>
      <c r="Z9" s="1">
        <f t="shared" si="0"/>
        <v>15</v>
      </c>
      <c r="AA9" s="82">
        <f t="shared" si="1"/>
        <v>15.866666666666667</v>
      </c>
      <c r="AB9" s="79">
        <v>15.87</v>
      </c>
    </row>
    <row r="10" spans="1:28" ht="16.5" thickBot="1">
      <c r="A10" s="43" t="s">
        <v>39</v>
      </c>
      <c r="B10" s="4" t="s">
        <v>7</v>
      </c>
      <c r="C10" s="15" t="s">
        <v>40</v>
      </c>
      <c r="D10" s="25">
        <v>20</v>
      </c>
      <c r="E10" s="26">
        <v>0</v>
      </c>
      <c r="F10" s="27">
        <v>0</v>
      </c>
      <c r="G10" s="27">
        <v>0</v>
      </c>
      <c r="H10" s="27">
        <v>0</v>
      </c>
      <c r="I10" s="27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3</v>
      </c>
      <c r="Q10" s="28">
        <v>1</v>
      </c>
      <c r="R10" s="28">
        <v>3</v>
      </c>
      <c r="S10" s="28">
        <v>3</v>
      </c>
      <c r="T10" s="28">
        <v>2</v>
      </c>
      <c r="U10" s="27">
        <v>3</v>
      </c>
      <c r="V10" s="27">
        <v>1</v>
      </c>
      <c r="W10" s="27">
        <v>2</v>
      </c>
      <c r="X10" s="27">
        <v>1</v>
      </c>
      <c r="Y10" s="29">
        <v>1</v>
      </c>
      <c r="Z10" s="1">
        <f t="shared" si="0"/>
        <v>20</v>
      </c>
      <c r="AA10" s="82">
        <f t="shared" si="1"/>
        <v>13.85</v>
      </c>
      <c r="AB10" s="79">
        <v>13.85</v>
      </c>
    </row>
    <row r="11" spans="1:28" ht="16.5" thickBot="1">
      <c r="A11" s="236">
        <v>5</v>
      </c>
      <c r="B11" s="21" t="s">
        <v>7</v>
      </c>
      <c r="C11" s="2" t="s">
        <v>8</v>
      </c>
      <c r="D11" s="11">
        <v>16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12">
        <v>1</v>
      </c>
      <c r="P11" s="12">
        <v>0</v>
      </c>
      <c r="Q11" s="12">
        <v>1</v>
      </c>
      <c r="R11" s="12">
        <v>2</v>
      </c>
      <c r="S11" s="12">
        <v>1</v>
      </c>
      <c r="T11" s="12">
        <v>1</v>
      </c>
      <c r="U11" s="23">
        <v>2</v>
      </c>
      <c r="V11" s="23">
        <v>1</v>
      </c>
      <c r="W11" s="23">
        <v>3</v>
      </c>
      <c r="X11" s="23">
        <v>0</v>
      </c>
      <c r="Y11" s="24">
        <v>4</v>
      </c>
      <c r="Z11" s="1">
        <f t="shared" si="0"/>
        <v>16</v>
      </c>
      <c r="AA11" s="82">
        <f t="shared" si="1"/>
        <v>11.5</v>
      </c>
      <c r="AB11" s="244">
        <v>12.92</v>
      </c>
    </row>
    <row r="12" spans="1:28" ht="16.5" thickBot="1">
      <c r="A12" s="237"/>
      <c r="B12" s="14" t="s">
        <v>9</v>
      </c>
      <c r="C12" s="16" t="s">
        <v>10</v>
      </c>
      <c r="D12" s="17">
        <v>18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9">
        <v>2</v>
      </c>
      <c r="N12" s="19">
        <v>0</v>
      </c>
      <c r="O12" s="19">
        <v>0</v>
      </c>
      <c r="P12" s="19">
        <v>0</v>
      </c>
      <c r="Q12" s="19">
        <v>1</v>
      </c>
      <c r="R12" s="19">
        <v>1</v>
      </c>
      <c r="S12" s="19">
        <v>0</v>
      </c>
      <c r="T12" s="19">
        <v>0</v>
      </c>
      <c r="U12" s="19">
        <v>3</v>
      </c>
      <c r="V12" s="19">
        <v>3</v>
      </c>
      <c r="W12" s="19">
        <v>4</v>
      </c>
      <c r="X12" s="19">
        <v>2</v>
      </c>
      <c r="Y12" s="20">
        <v>2</v>
      </c>
      <c r="Z12" s="1">
        <f t="shared" si="0"/>
        <v>18</v>
      </c>
      <c r="AA12" s="82">
        <f t="shared" si="1"/>
        <v>14.333333333333334</v>
      </c>
      <c r="AB12" s="245"/>
    </row>
    <row r="13" spans="1:28" ht="16.5" thickBot="1">
      <c r="A13" s="242">
        <v>6</v>
      </c>
      <c r="B13" s="4" t="s">
        <v>7</v>
      </c>
      <c r="C13" s="2" t="s">
        <v>41</v>
      </c>
      <c r="D13" s="25">
        <v>18</v>
      </c>
      <c r="E13" s="26">
        <v>0</v>
      </c>
      <c r="F13" s="27">
        <v>0</v>
      </c>
      <c r="G13" s="27">
        <v>0</v>
      </c>
      <c r="H13" s="27">
        <v>0</v>
      </c>
      <c r="I13" s="27">
        <v>0</v>
      </c>
      <c r="J13" s="28">
        <v>0</v>
      </c>
      <c r="K13" s="28">
        <v>0</v>
      </c>
      <c r="L13" s="28">
        <v>0</v>
      </c>
      <c r="M13" s="28">
        <v>0</v>
      </c>
      <c r="N13" s="28">
        <v>2</v>
      </c>
      <c r="O13" s="28">
        <v>0</v>
      </c>
      <c r="P13" s="28">
        <v>3</v>
      </c>
      <c r="Q13" s="28">
        <v>4</v>
      </c>
      <c r="R13" s="28">
        <v>1</v>
      </c>
      <c r="S13" s="28">
        <v>2</v>
      </c>
      <c r="T13" s="28">
        <v>1</v>
      </c>
      <c r="U13" s="27">
        <v>2</v>
      </c>
      <c r="V13" s="27">
        <v>1</v>
      </c>
      <c r="W13" s="27">
        <v>1</v>
      </c>
      <c r="X13" s="27">
        <v>0</v>
      </c>
      <c r="Y13" s="29">
        <v>1</v>
      </c>
      <c r="Z13" s="1">
        <f t="shared" si="0"/>
        <v>18</v>
      </c>
      <c r="AA13" s="82">
        <f t="shared" si="1"/>
        <v>12.444444444444445</v>
      </c>
      <c r="AB13" s="244">
        <v>12.92</v>
      </c>
    </row>
    <row r="14" spans="1:28" ht="16.5" thickBot="1">
      <c r="A14" s="243"/>
      <c r="B14" s="4" t="s">
        <v>9</v>
      </c>
      <c r="C14" s="15" t="s">
        <v>42</v>
      </c>
      <c r="D14" s="25">
        <v>18</v>
      </c>
      <c r="E14" s="50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2</v>
      </c>
      <c r="N14" s="28">
        <v>0</v>
      </c>
      <c r="O14" s="28">
        <v>0</v>
      </c>
      <c r="P14" s="28">
        <v>1</v>
      </c>
      <c r="Q14" s="28">
        <v>5</v>
      </c>
      <c r="R14" s="28">
        <v>2</v>
      </c>
      <c r="S14" s="28">
        <v>1</v>
      </c>
      <c r="T14" s="28">
        <v>3</v>
      </c>
      <c r="U14" s="28">
        <v>1</v>
      </c>
      <c r="V14" s="28">
        <v>1</v>
      </c>
      <c r="W14" s="28">
        <v>2</v>
      </c>
      <c r="X14" s="28">
        <v>0</v>
      </c>
      <c r="Y14" s="51">
        <v>0</v>
      </c>
      <c r="Z14" s="1">
        <f t="shared" si="0"/>
        <v>18</v>
      </c>
      <c r="AA14" s="82">
        <f t="shared" si="1"/>
        <v>13.38888888888889</v>
      </c>
      <c r="AB14" s="245"/>
    </row>
    <row r="15" spans="1:28" ht="16.5" thickBot="1">
      <c r="A15" s="236">
        <v>7</v>
      </c>
      <c r="B15" s="13" t="s">
        <v>7</v>
      </c>
      <c r="C15" s="2" t="s">
        <v>34</v>
      </c>
      <c r="D15" s="11">
        <v>25</v>
      </c>
      <c r="E15" s="31">
        <v>0</v>
      </c>
      <c r="F15" s="12">
        <v>0</v>
      </c>
      <c r="G15" s="12">
        <v>0</v>
      </c>
      <c r="H15" s="12">
        <v>0</v>
      </c>
      <c r="I15" s="12">
        <v>0</v>
      </c>
      <c r="J15" s="12">
        <v>1</v>
      </c>
      <c r="K15" s="12">
        <v>0</v>
      </c>
      <c r="L15" s="12">
        <v>0</v>
      </c>
      <c r="M15" s="12">
        <v>1</v>
      </c>
      <c r="N15" s="12">
        <v>1</v>
      </c>
      <c r="O15" s="12">
        <v>1</v>
      </c>
      <c r="P15" s="12">
        <v>2</v>
      </c>
      <c r="Q15" s="12">
        <v>0</v>
      </c>
      <c r="R15" s="12">
        <v>1</v>
      </c>
      <c r="S15" s="12">
        <v>1</v>
      </c>
      <c r="T15" s="12">
        <v>1</v>
      </c>
      <c r="U15" s="12">
        <v>3</v>
      </c>
      <c r="V15" s="12">
        <v>5</v>
      </c>
      <c r="W15" s="12">
        <v>5</v>
      </c>
      <c r="X15" s="12">
        <v>1</v>
      </c>
      <c r="Y15" s="39">
        <v>2</v>
      </c>
      <c r="Z15" s="1">
        <f t="shared" si="0"/>
        <v>25</v>
      </c>
      <c r="AA15" s="82">
        <f t="shared" si="1"/>
        <v>13.52</v>
      </c>
      <c r="AB15" s="244">
        <v>13.65</v>
      </c>
    </row>
    <row r="16" spans="1:28" ht="16.5" thickBot="1">
      <c r="A16" s="237"/>
      <c r="B16" s="13" t="s">
        <v>9</v>
      </c>
      <c r="C16" s="3" t="s">
        <v>35</v>
      </c>
      <c r="D16" s="30">
        <v>14</v>
      </c>
      <c r="E16" s="32">
        <v>0</v>
      </c>
      <c r="F16" s="33">
        <v>0</v>
      </c>
      <c r="G16" s="33">
        <v>0</v>
      </c>
      <c r="H16" s="33">
        <v>0</v>
      </c>
      <c r="I16" s="33">
        <v>0</v>
      </c>
      <c r="J16" s="34">
        <v>0</v>
      </c>
      <c r="K16" s="34">
        <v>0</v>
      </c>
      <c r="L16" s="34">
        <v>0</v>
      </c>
      <c r="M16" s="34">
        <v>2</v>
      </c>
      <c r="N16" s="34">
        <v>0</v>
      </c>
      <c r="O16" s="34">
        <v>1</v>
      </c>
      <c r="P16" s="34">
        <v>1</v>
      </c>
      <c r="Q16" s="34">
        <v>1</v>
      </c>
      <c r="R16" s="34">
        <v>2</v>
      </c>
      <c r="S16" s="34">
        <v>0</v>
      </c>
      <c r="T16" s="34">
        <v>2</v>
      </c>
      <c r="U16" s="33">
        <v>1</v>
      </c>
      <c r="V16" s="33">
        <v>2</v>
      </c>
      <c r="W16" s="33">
        <v>0</v>
      </c>
      <c r="X16" s="33">
        <v>2</v>
      </c>
      <c r="Y16" s="40">
        <v>0</v>
      </c>
      <c r="Z16" s="1">
        <f t="shared" si="0"/>
        <v>14</v>
      </c>
      <c r="AA16" s="82">
        <f t="shared" si="1"/>
        <v>13.785714285714286</v>
      </c>
      <c r="AB16" s="245"/>
    </row>
    <row r="17" spans="1:28" ht="16.5" thickBot="1">
      <c r="A17" s="72">
        <v>8</v>
      </c>
      <c r="B17" s="73">
        <v>10</v>
      </c>
      <c r="C17" s="64" t="s">
        <v>6</v>
      </c>
      <c r="D17" s="65">
        <v>10</v>
      </c>
      <c r="E17" s="66">
        <v>0</v>
      </c>
      <c r="F17" s="67">
        <v>0</v>
      </c>
      <c r="G17" s="67">
        <v>0</v>
      </c>
      <c r="H17" s="67">
        <v>0</v>
      </c>
      <c r="I17" s="67">
        <v>0</v>
      </c>
      <c r="J17" s="68">
        <v>0</v>
      </c>
      <c r="K17" s="68">
        <v>0</v>
      </c>
      <c r="L17" s="68">
        <v>0</v>
      </c>
      <c r="M17" s="68">
        <v>0</v>
      </c>
      <c r="N17" s="68">
        <v>1</v>
      </c>
      <c r="O17" s="68">
        <v>0</v>
      </c>
      <c r="P17" s="68">
        <v>2</v>
      </c>
      <c r="Q17" s="68">
        <v>0</v>
      </c>
      <c r="R17" s="68">
        <v>0</v>
      </c>
      <c r="S17" s="68">
        <v>0</v>
      </c>
      <c r="T17" s="68">
        <v>2</v>
      </c>
      <c r="U17" s="67">
        <v>1</v>
      </c>
      <c r="V17" s="67">
        <v>3</v>
      </c>
      <c r="W17" s="67">
        <v>0</v>
      </c>
      <c r="X17" s="67">
        <v>1</v>
      </c>
      <c r="Y17" s="74">
        <v>0</v>
      </c>
      <c r="Z17" s="70">
        <f t="shared" si="0"/>
        <v>10</v>
      </c>
      <c r="AA17" s="82">
        <f t="shared" si="1"/>
        <v>14.7</v>
      </c>
      <c r="AB17" s="81">
        <v>14.7</v>
      </c>
    </row>
    <row r="18" spans="1:28" ht="16.5" thickBot="1">
      <c r="A18" s="43">
        <v>9</v>
      </c>
      <c r="B18" s="4" t="s">
        <v>7</v>
      </c>
      <c r="C18" s="15" t="s">
        <v>28</v>
      </c>
      <c r="D18" s="25">
        <v>10</v>
      </c>
      <c r="E18" s="26">
        <v>0</v>
      </c>
      <c r="F18" s="27">
        <v>0</v>
      </c>
      <c r="G18" s="27">
        <v>0</v>
      </c>
      <c r="H18" s="27">
        <v>0</v>
      </c>
      <c r="I18" s="27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1</v>
      </c>
      <c r="Q18" s="28">
        <v>2</v>
      </c>
      <c r="R18" s="28">
        <v>2</v>
      </c>
      <c r="S18" s="28">
        <v>0</v>
      </c>
      <c r="T18" s="28">
        <v>3</v>
      </c>
      <c r="U18" s="27">
        <v>1</v>
      </c>
      <c r="V18" s="27">
        <v>0</v>
      </c>
      <c r="W18" s="27">
        <v>1</v>
      </c>
      <c r="X18" s="27">
        <v>0</v>
      </c>
      <c r="Y18" s="29">
        <v>0</v>
      </c>
      <c r="Z18" s="1">
        <f t="shared" si="0"/>
        <v>10</v>
      </c>
      <c r="AA18" s="82">
        <f t="shared" si="1"/>
        <v>14</v>
      </c>
      <c r="AB18" s="79">
        <v>14</v>
      </c>
    </row>
    <row r="19" spans="1:28" ht="16.5" thickBot="1">
      <c r="A19" s="71" t="s">
        <v>19</v>
      </c>
      <c r="B19" s="63" t="s">
        <v>7</v>
      </c>
      <c r="C19" s="64" t="s">
        <v>20</v>
      </c>
      <c r="D19" s="65">
        <v>9</v>
      </c>
      <c r="E19" s="66">
        <v>0</v>
      </c>
      <c r="F19" s="67">
        <v>0</v>
      </c>
      <c r="G19" s="67">
        <v>0</v>
      </c>
      <c r="H19" s="67">
        <v>0</v>
      </c>
      <c r="I19" s="67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1</v>
      </c>
      <c r="Q19" s="68">
        <v>3</v>
      </c>
      <c r="R19" s="68">
        <v>0</v>
      </c>
      <c r="S19" s="68">
        <v>0</v>
      </c>
      <c r="T19" s="68">
        <v>1</v>
      </c>
      <c r="U19" s="67">
        <v>0</v>
      </c>
      <c r="V19" s="67">
        <v>0</v>
      </c>
      <c r="W19" s="67">
        <v>1</v>
      </c>
      <c r="X19" s="67">
        <v>3</v>
      </c>
      <c r="Y19" s="69">
        <v>0</v>
      </c>
      <c r="Z19" s="70">
        <f t="shared" si="0"/>
        <v>9</v>
      </c>
      <c r="AA19" s="82">
        <f t="shared" si="1"/>
        <v>15.222222222222221</v>
      </c>
      <c r="AB19" s="81">
        <v>15.22</v>
      </c>
    </row>
    <row r="20" spans="1:28" ht="16.5" thickBot="1">
      <c r="A20" s="54">
        <v>11</v>
      </c>
      <c r="B20" s="4" t="s">
        <v>7</v>
      </c>
      <c r="C20" s="15" t="s">
        <v>11</v>
      </c>
      <c r="D20" s="25">
        <v>16</v>
      </c>
      <c r="E20" s="26">
        <v>0</v>
      </c>
      <c r="F20" s="27">
        <v>0</v>
      </c>
      <c r="G20" s="27">
        <v>0</v>
      </c>
      <c r="H20" s="27">
        <v>0</v>
      </c>
      <c r="I20" s="27">
        <v>0</v>
      </c>
      <c r="J20" s="28">
        <v>0</v>
      </c>
      <c r="K20" s="28">
        <v>0</v>
      </c>
      <c r="L20" s="28">
        <v>0</v>
      </c>
      <c r="M20" s="28">
        <v>2</v>
      </c>
      <c r="N20" s="28">
        <v>0</v>
      </c>
      <c r="O20" s="28">
        <v>1</v>
      </c>
      <c r="P20" s="28">
        <v>2</v>
      </c>
      <c r="Q20" s="28">
        <v>1</v>
      </c>
      <c r="R20" s="28">
        <v>1</v>
      </c>
      <c r="S20" s="28">
        <v>1</v>
      </c>
      <c r="T20" s="28">
        <v>1</v>
      </c>
      <c r="U20" s="27">
        <v>4</v>
      </c>
      <c r="V20" s="27">
        <v>1</v>
      </c>
      <c r="W20" s="27">
        <v>2</v>
      </c>
      <c r="X20" s="27">
        <v>0</v>
      </c>
      <c r="Y20" s="29">
        <v>0</v>
      </c>
      <c r="Z20" s="1">
        <f t="shared" si="0"/>
        <v>16</v>
      </c>
      <c r="AA20" s="82">
        <f t="shared" si="1"/>
        <v>13.6875</v>
      </c>
      <c r="AB20" s="79">
        <v>13.69</v>
      </c>
    </row>
    <row r="21" spans="1:28" ht="16.5" thickBot="1">
      <c r="A21" s="71">
        <v>12</v>
      </c>
      <c r="B21" s="63" t="s">
        <v>7</v>
      </c>
      <c r="C21" s="64" t="s">
        <v>21</v>
      </c>
      <c r="D21" s="65">
        <v>6</v>
      </c>
      <c r="E21" s="66">
        <v>0</v>
      </c>
      <c r="F21" s="67">
        <v>0</v>
      </c>
      <c r="G21" s="67">
        <v>0</v>
      </c>
      <c r="H21" s="67">
        <v>1</v>
      </c>
      <c r="I21" s="67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1</v>
      </c>
      <c r="P21" s="68">
        <v>2</v>
      </c>
      <c r="Q21" s="68">
        <v>0</v>
      </c>
      <c r="R21" s="68">
        <v>0</v>
      </c>
      <c r="S21" s="68">
        <v>0</v>
      </c>
      <c r="T21" s="68">
        <v>0</v>
      </c>
      <c r="U21" s="67">
        <v>1</v>
      </c>
      <c r="V21" s="67">
        <v>0</v>
      </c>
      <c r="W21" s="67">
        <v>0</v>
      </c>
      <c r="X21" s="67">
        <v>1</v>
      </c>
      <c r="Y21" s="69"/>
      <c r="Z21" s="70">
        <f t="shared" si="0"/>
        <v>6</v>
      </c>
      <c r="AA21" s="82">
        <f t="shared" si="1"/>
        <v>11.666666666666666</v>
      </c>
      <c r="AB21" s="81">
        <v>11.67</v>
      </c>
    </row>
    <row r="22" spans="1:28" ht="16.5" thickBot="1">
      <c r="A22" s="43">
        <v>13</v>
      </c>
      <c r="B22" s="4" t="s">
        <v>7</v>
      </c>
      <c r="C22" s="15" t="s">
        <v>17</v>
      </c>
      <c r="D22" s="25">
        <v>10</v>
      </c>
      <c r="E22" s="26">
        <v>0</v>
      </c>
      <c r="F22" s="27">
        <v>0</v>
      </c>
      <c r="G22" s="27">
        <v>0</v>
      </c>
      <c r="H22" s="27">
        <v>0</v>
      </c>
      <c r="I22" s="27">
        <v>0</v>
      </c>
      <c r="J22" s="28">
        <v>0</v>
      </c>
      <c r="K22" s="28">
        <v>0</v>
      </c>
      <c r="L22" s="28">
        <v>0</v>
      </c>
      <c r="M22" s="28">
        <v>0</v>
      </c>
      <c r="N22" s="28">
        <v>1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3</v>
      </c>
      <c r="U22" s="27">
        <v>0</v>
      </c>
      <c r="V22" s="27">
        <v>1</v>
      </c>
      <c r="W22" s="27">
        <v>0</v>
      </c>
      <c r="X22" s="27">
        <v>2</v>
      </c>
      <c r="Y22" s="29">
        <v>3</v>
      </c>
      <c r="Z22" s="1">
        <f t="shared" si="0"/>
        <v>10</v>
      </c>
      <c r="AA22" s="82">
        <f t="shared" si="1"/>
        <v>10.9</v>
      </c>
      <c r="AB22" s="79">
        <v>10.9</v>
      </c>
    </row>
    <row r="23" spans="1:28" ht="16.5" thickBot="1">
      <c r="A23" s="46">
        <v>14</v>
      </c>
      <c r="B23" s="13">
        <v>10</v>
      </c>
      <c r="C23" s="15" t="s">
        <v>36</v>
      </c>
      <c r="D23" s="25">
        <v>10</v>
      </c>
      <c r="E23" s="47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1</v>
      </c>
      <c r="Q23" s="44">
        <v>1</v>
      </c>
      <c r="R23" s="44">
        <v>2</v>
      </c>
      <c r="S23" s="44">
        <v>2</v>
      </c>
      <c r="T23" s="44">
        <v>1</v>
      </c>
      <c r="U23" s="44">
        <v>1</v>
      </c>
      <c r="V23" s="44">
        <v>1</v>
      </c>
      <c r="W23" s="44">
        <v>1</v>
      </c>
      <c r="X23" s="44">
        <v>0</v>
      </c>
      <c r="Y23" s="48">
        <v>0</v>
      </c>
      <c r="Z23" s="1">
        <f t="shared" si="0"/>
        <v>10</v>
      </c>
      <c r="AA23" s="82">
        <f t="shared" si="1"/>
        <v>14.3</v>
      </c>
      <c r="AB23" s="79">
        <v>14.3</v>
      </c>
    </row>
    <row r="24" spans="1:28" ht="16.5" thickBot="1">
      <c r="A24" s="71" t="s">
        <v>26</v>
      </c>
      <c r="B24" s="63">
        <v>10</v>
      </c>
      <c r="C24" s="64" t="s">
        <v>27</v>
      </c>
      <c r="D24" s="65">
        <v>6</v>
      </c>
      <c r="E24" s="66">
        <v>0</v>
      </c>
      <c r="F24" s="67">
        <v>0</v>
      </c>
      <c r="G24" s="67">
        <v>0</v>
      </c>
      <c r="H24" s="67">
        <v>1</v>
      </c>
      <c r="I24" s="67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2</v>
      </c>
      <c r="R24" s="68">
        <v>1</v>
      </c>
      <c r="S24" s="68">
        <v>0</v>
      </c>
      <c r="T24" s="68">
        <v>0</v>
      </c>
      <c r="U24" s="67">
        <v>1</v>
      </c>
      <c r="V24" s="67">
        <v>0</v>
      </c>
      <c r="W24" s="67">
        <v>1</v>
      </c>
      <c r="X24" s="67">
        <v>0</v>
      </c>
      <c r="Y24" s="69">
        <v>0</v>
      </c>
      <c r="Z24" s="70">
        <f t="shared" si="0"/>
        <v>6</v>
      </c>
      <c r="AA24" s="82">
        <f t="shared" si="1"/>
        <v>12.333333333333334</v>
      </c>
      <c r="AB24" s="81">
        <v>12.33</v>
      </c>
    </row>
    <row r="25" spans="1:28" ht="16.5" thickBot="1">
      <c r="A25" s="43">
        <v>16</v>
      </c>
      <c r="B25" s="4" t="s">
        <v>7</v>
      </c>
      <c r="C25" s="15" t="s">
        <v>38</v>
      </c>
      <c r="D25" s="25">
        <v>4</v>
      </c>
      <c r="E25" s="26">
        <v>0</v>
      </c>
      <c r="F25" s="27">
        <v>0</v>
      </c>
      <c r="G25" s="27">
        <v>0</v>
      </c>
      <c r="H25" s="27">
        <v>0</v>
      </c>
      <c r="I25" s="27">
        <v>0</v>
      </c>
      <c r="J25" s="28">
        <v>0</v>
      </c>
      <c r="K25" s="28">
        <v>0</v>
      </c>
      <c r="L25" s="28">
        <v>0</v>
      </c>
      <c r="M25" s="28">
        <v>1</v>
      </c>
      <c r="N25" s="28">
        <v>0</v>
      </c>
      <c r="O25" s="28">
        <v>1</v>
      </c>
      <c r="P25" s="28">
        <v>0</v>
      </c>
      <c r="Q25" s="28">
        <v>1</v>
      </c>
      <c r="R25" s="28">
        <v>0</v>
      </c>
      <c r="S25" s="28">
        <v>0</v>
      </c>
      <c r="T25" s="28">
        <v>0</v>
      </c>
      <c r="U25" s="27">
        <v>0</v>
      </c>
      <c r="V25" s="27">
        <v>0</v>
      </c>
      <c r="W25" s="27">
        <v>1</v>
      </c>
      <c r="X25" s="27">
        <v>0</v>
      </c>
      <c r="Y25" s="29">
        <v>0</v>
      </c>
      <c r="Z25" s="1">
        <f t="shared" si="0"/>
        <v>4</v>
      </c>
      <c r="AA25" s="82">
        <f t="shared" si="1"/>
        <v>12</v>
      </c>
      <c r="AB25" s="79">
        <v>12</v>
      </c>
    </row>
    <row r="26" spans="1:28" ht="16.5" thickBot="1">
      <c r="A26" s="43">
        <v>17</v>
      </c>
      <c r="B26" s="4">
        <v>10</v>
      </c>
      <c r="C26" s="15" t="s">
        <v>13</v>
      </c>
      <c r="D26" s="25">
        <v>3</v>
      </c>
      <c r="E26" s="26">
        <v>0</v>
      </c>
      <c r="F26" s="27">
        <v>0</v>
      </c>
      <c r="G26" s="27">
        <v>0</v>
      </c>
      <c r="H26" s="27">
        <v>0</v>
      </c>
      <c r="I26" s="27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1</v>
      </c>
      <c r="S26" s="28">
        <v>0</v>
      </c>
      <c r="T26" s="28">
        <v>0</v>
      </c>
      <c r="U26" s="27">
        <v>2</v>
      </c>
      <c r="V26" s="27">
        <v>0</v>
      </c>
      <c r="W26" s="27">
        <v>0</v>
      </c>
      <c r="X26" s="27">
        <v>0</v>
      </c>
      <c r="Y26" s="29">
        <v>0</v>
      </c>
      <c r="Z26" s="1">
        <f t="shared" si="0"/>
        <v>3</v>
      </c>
      <c r="AA26" s="82">
        <f t="shared" si="1"/>
        <v>15</v>
      </c>
      <c r="AB26" s="79">
        <v>15</v>
      </c>
    </row>
    <row r="27" spans="1:28" ht="16.5" thickBot="1">
      <c r="A27" s="45">
        <v>18</v>
      </c>
      <c r="B27" s="63">
        <v>10</v>
      </c>
      <c r="C27" s="16" t="s">
        <v>68</v>
      </c>
      <c r="D27" s="17">
        <v>2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1</v>
      </c>
      <c r="R27" s="19">
        <v>0</v>
      </c>
      <c r="S27" s="19">
        <v>0</v>
      </c>
      <c r="T27" s="19">
        <v>0</v>
      </c>
      <c r="U27" s="36">
        <v>0</v>
      </c>
      <c r="V27" s="36">
        <v>1</v>
      </c>
      <c r="W27" s="36">
        <v>0</v>
      </c>
      <c r="X27" s="36">
        <v>0</v>
      </c>
      <c r="Y27" s="49">
        <v>0</v>
      </c>
      <c r="Z27" s="42">
        <f t="shared" si="0"/>
        <v>2</v>
      </c>
      <c r="AA27" s="82">
        <f t="shared" si="1"/>
        <v>14.5</v>
      </c>
      <c r="AB27" s="80">
        <v>14.5</v>
      </c>
    </row>
    <row r="28" spans="1:28" ht="16.5" thickBot="1">
      <c r="A28" s="43">
        <v>19</v>
      </c>
      <c r="B28" s="4" t="s">
        <v>7</v>
      </c>
      <c r="C28" s="15" t="s">
        <v>32</v>
      </c>
      <c r="D28" s="25">
        <v>22</v>
      </c>
      <c r="E28" s="26">
        <v>0</v>
      </c>
      <c r="F28" s="27">
        <v>0</v>
      </c>
      <c r="G28" s="27">
        <v>1</v>
      </c>
      <c r="H28" s="27">
        <v>0</v>
      </c>
      <c r="I28" s="27">
        <v>1</v>
      </c>
      <c r="J28" s="28">
        <v>0</v>
      </c>
      <c r="K28" s="28">
        <v>0</v>
      </c>
      <c r="L28" s="28">
        <v>0</v>
      </c>
      <c r="M28" s="28">
        <v>1</v>
      </c>
      <c r="N28" s="28">
        <v>0</v>
      </c>
      <c r="O28" s="28">
        <v>0</v>
      </c>
      <c r="P28" s="28">
        <v>2</v>
      </c>
      <c r="Q28" s="28">
        <v>1</v>
      </c>
      <c r="R28" s="28">
        <v>1</v>
      </c>
      <c r="S28" s="28">
        <v>0</v>
      </c>
      <c r="T28" s="28">
        <v>2</v>
      </c>
      <c r="U28" s="27">
        <v>8</v>
      </c>
      <c r="V28" s="27">
        <v>3</v>
      </c>
      <c r="W28" s="27">
        <v>0</v>
      </c>
      <c r="X28" s="27">
        <v>1</v>
      </c>
      <c r="Y28" s="29">
        <v>1</v>
      </c>
      <c r="Z28" s="1">
        <f t="shared" si="0"/>
        <v>22</v>
      </c>
      <c r="AA28" s="82">
        <f t="shared" si="1"/>
        <v>13.136363636363637</v>
      </c>
      <c r="AB28" s="79">
        <v>13.14</v>
      </c>
    </row>
    <row r="29" spans="1:28" ht="16.5" thickBot="1">
      <c r="A29" s="62">
        <v>20</v>
      </c>
      <c r="B29" s="63" t="s">
        <v>7</v>
      </c>
      <c r="C29" s="64" t="s">
        <v>12</v>
      </c>
      <c r="D29" s="65">
        <v>12</v>
      </c>
      <c r="E29" s="66">
        <v>0</v>
      </c>
      <c r="F29" s="67">
        <v>0</v>
      </c>
      <c r="G29" s="67">
        <v>0</v>
      </c>
      <c r="H29" s="67">
        <v>0</v>
      </c>
      <c r="I29" s="67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5</v>
      </c>
      <c r="Q29" s="68">
        <v>1</v>
      </c>
      <c r="R29" s="68">
        <v>1</v>
      </c>
      <c r="S29" s="68">
        <v>0</v>
      </c>
      <c r="T29" s="68">
        <v>0</v>
      </c>
      <c r="U29" s="67">
        <v>5</v>
      </c>
      <c r="V29" s="67">
        <v>0</v>
      </c>
      <c r="W29" s="67">
        <v>0</v>
      </c>
      <c r="X29" s="67">
        <v>0</v>
      </c>
      <c r="Y29" s="69">
        <v>0</v>
      </c>
      <c r="Z29" s="70">
        <f t="shared" si="0"/>
        <v>12</v>
      </c>
      <c r="AA29" s="82">
        <f t="shared" si="1"/>
        <v>13.333333333333334</v>
      </c>
      <c r="AB29" s="81">
        <v>13.33</v>
      </c>
    </row>
    <row r="30" spans="1:28" ht="16.5" thickBot="1">
      <c r="A30" s="43">
        <v>22</v>
      </c>
      <c r="B30" s="4">
        <v>10</v>
      </c>
      <c r="C30" s="15" t="s">
        <v>37</v>
      </c>
      <c r="D30" s="25">
        <v>7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8">
        <v>1</v>
      </c>
      <c r="P30" s="28">
        <v>0</v>
      </c>
      <c r="Q30" s="28">
        <v>1</v>
      </c>
      <c r="R30" s="28">
        <v>0</v>
      </c>
      <c r="S30" s="28">
        <v>0</v>
      </c>
      <c r="T30" s="28">
        <v>0</v>
      </c>
      <c r="U30" s="28">
        <v>0</v>
      </c>
      <c r="V30" s="27">
        <v>1</v>
      </c>
      <c r="W30" s="27">
        <v>4</v>
      </c>
      <c r="X30" s="27">
        <v>0</v>
      </c>
      <c r="Y30" s="29">
        <v>0</v>
      </c>
      <c r="Z30" s="1">
        <f t="shared" si="0"/>
        <v>7</v>
      </c>
      <c r="AA30" s="82">
        <f t="shared" si="1"/>
        <v>15.857142857142858</v>
      </c>
      <c r="AB30" s="79">
        <v>15.86</v>
      </c>
    </row>
    <row r="31" spans="1:28" ht="16.5" thickBot="1">
      <c r="A31" s="46">
        <v>23</v>
      </c>
      <c r="B31" s="13" t="s">
        <v>7</v>
      </c>
      <c r="C31" s="15" t="s">
        <v>18</v>
      </c>
      <c r="D31" s="25">
        <v>8</v>
      </c>
      <c r="E31" s="26">
        <v>0</v>
      </c>
      <c r="F31" s="27">
        <v>0</v>
      </c>
      <c r="G31" s="27">
        <v>0</v>
      </c>
      <c r="H31" s="27">
        <v>0</v>
      </c>
      <c r="I31" s="27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1</v>
      </c>
      <c r="Q31" s="28">
        <v>1</v>
      </c>
      <c r="R31" s="28">
        <v>1</v>
      </c>
      <c r="S31" s="28">
        <v>1</v>
      </c>
      <c r="T31" s="28">
        <v>0</v>
      </c>
      <c r="U31" s="27">
        <v>0</v>
      </c>
      <c r="V31" s="27">
        <v>0</v>
      </c>
      <c r="W31" s="27">
        <v>1</v>
      </c>
      <c r="X31" s="27">
        <v>2</v>
      </c>
      <c r="Y31" s="29">
        <v>1</v>
      </c>
      <c r="Z31" s="1">
        <f t="shared" si="0"/>
        <v>8</v>
      </c>
      <c r="AA31" s="82">
        <f t="shared" si="1"/>
        <v>13.25</v>
      </c>
      <c r="AB31" s="79">
        <v>13.25</v>
      </c>
    </row>
    <row r="32" spans="1:28" ht="16.5" thickBot="1">
      <c r="A32" s="43">
        <v>24</v>
      </c>
      <c r="B32" s="4">
        <v>10</v>
      </c>
      <c r="C32" s="15" t="s">
        <v>33</v>
      </c>
      <c r="D32" s="25">
        <v>10</v>
      </c>
      <c r="E32" s="26">
        <v>0</v>
      </c>
      <c r="F32" s="27">
        <v>0</v>
      </c>
      <c r="G32" s="27">
        <v>0</v>
      </c>
      <c r="H32" s="27">
        <v>0</v>
      </c>
      <c r="I32" s="27">
        <v>0</v>
      </c>
      <c r="J32" s="28">
        <v>0</v>
      </c>
      <c r="K32" s="28">
        <v>0</v>
      </c>
      <c r="L32" s="28">
        <v>0</v>
      </c>
      <c r="M32" s="28">
        <v>1</v>
      </c>
      <c r="N32" s="28">
        <v>0</v>
      </c>
      <c r="O32" s="28">
        <v>0</v>
      </c>
      <c r="P32" s="28">
        <v>3</v>
      </c>
      <c r="Q32" s="28">
        <v>1</v>
      </c>
      <c r="R32" s="28">
        <v>3</v>
      </c>
      <c r="S32" s="28">
        <v>0</v>
      </c>
      <c r="T32" s="28">
        <v>0</v>
      </c>
      <c r="U32" s="27">
        <v>1</v>
      </c>
      <c r="V32" s="27">
        <v>1</v>
      </c>
      <c r="W32" s="27">
        <v>0</v>
      </c>
      <c r="X32" s="27">
        <v>0</v>
      </c>
      <c r="Y32" s="29">
        <v>0</v>
      </c>
      <c r="Z32" s="1">
        <f t="shared" si="0"/>
        <v>10</v>
      </c>
      <c r="AA32" s="82">
        <f t="shared" si="1"/>
        <v>12.5</v>
      </c>
      <c r="AB32" s="79">
        <v>12.5</v>
      </c>
    </row>
    <row r="33" spans="1:28" ht="16.5" thickBot="1">
      <c r="A33" s="54">
        <v>25</v>
      </c>
      <c r="B33" s="55" t="s">
        <v>7</v>
      </c>
      <c r="C33" s="56" t="s">
        <v>22</v>
      </c>
      <c r="D33" s="57">
        <v>11</v>
      </c>
      <c r="E33" s="58">
        <v>1</v>
      </c>
      <c r="F33" s="58">
        <v>0</v>
      </c>
      <c r="G33" s="58">
        <v>0</v>
      </c>
      <c r="H33" s="58">
        <v>0</v>
      </c>
      <c r="I33" s="59">
        <v>1</v>
      </c>
      <c r="J33" s="59">
        <v>0</v>
      </c>
      <c r="K33" s="59">
        <v>0</v>
      </c>
      <c r="L33" s="59">
        <v>1</v>
      </c>
      <c r="M33" s="59">
        <v>1</v>
      </c>
      <c r="N33" s="59">
        <v>0</v>
      </c>
      <c r="O33" s="59">
        <v>3</v>
      </c>
      <c r="P33" s="59">
        <v>1</v>
      </c>
      <c r="Q33" s="59">
        <v>3</v>
      </c>
      <c r="R33" s="59">
        <v>0</v>
      </c>
      <c r="S33" s="59">
        <v>0</v>
      </c>
      <c r="T33" s="59">
        <v>0</v>
      </c>
      <c r="U33" s="60">
        <v>0</v>
      </c>
      <c r="V33" s="60">
        <v>0</v>
      </c>
      <c r="W33" s="60">
        <v>0</v>
      </c>
      <c r="X33" s="60">
        <v>0</v>
      </c>
      <c r="Y33" s="61">
        <v>0</v>
      </c>
      <c r="Z33" s="1">
        <f t="shared" si="0"/>
        <v>11</v>
      </c>
      <c r="AA33" s="82">
        <f t="shared" si="1"/>
        <v>8.727272727272727</v>
      </c>
      <c r="AB33" s="79">
        <v>8.73</v>
      </c>
    </row>
    <row r="34" spans="1:28" ht="16.5" thickBot="1">
      <c r="A34" s="240">
        <v>36</v>
      </c>
      <c r="B34" s="4" t="s">
        <v>24</v>
      </c>
      <c r="C34" s="2" t="s">
        <v>29</v>
      </c>
      <c r="D34" s="11">
        <v>14</v>
      </c>
      <c r="E34" s="31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1</v>
      </c>
      <c r="P34" s="12">
        <v>2</v>
      </c>
      <c r="Q34" s="12">
        <v>2</v>
      </c>
      <c r="R34" s="12">
        <v>0</v>
      </c>
      <c r="S34" s="12">
        <v>0</v>
      </c>
      <c r="T34" s="12">
        <v>1</v>
      </c>
      <c r="U34" s="12">
        <v>3</v>
      </c>
      <c r="V34" s="12">
        <v>1</v>
      </c>
      <c r="W34" s="12">
        <v>2</v>
      </c>
      <c r="X34" s="12">
        <v>2</v>
      </c>
      <c r="Y34" s="39">
        <v>0</v>
      </c>
      <c r="Z34" s="1">
        <f t="shared" si="0"/>
        <v>14</v>
      </c>
      <c r="AA34" s="82">
        <f t="shared" si="1"/>
        <v>15</v>
      </c>
      <c r="AB34" s="244">
        <v>14.9</v>
      </c>
    </row>
    <row r="35" spans="1:28" ht="16.5" thickBot="1">
      <c r="A35" s="241"/>
      <c r="B35" s="4" t="s">
        <v>30</v>
      </c>
      <c r="C35" s="3" t="s">
        <v>31</v>
      </c>
      <c r="D35" s="30">
        <v>20</v>
      </c>
      <c r="E35" s="32">
        <v>0</v>
      </c>
      <c r="F35" s="33">
        <v>0</v>
      </c>
      <c r="G35" s="33">
        <v>0</v>
      </c>
      <c r="H35" s="33">
        <v>0</v>
      </c>
      <c r="I35" s="33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3</v>
      </c>
      <c r="P35" s="34">
        <v>1</v>
      </c>
      <c r="Q35" s="34">
        <v>1</v>
      </c>
      <c r="R35" s="34">
        <v>3</v>
      </c>
      <c r="S35" s="34">
        <v>1</v>
      </c>
      <c r="T35" s="34">
        <v>1</v>
      </c>
      <c r="U35" s="33">
        <v>4</v>
      </c>
      <c r="V35" s="33">
        <v>1</v>
      </c>
      <c r="W35" s="33">
        <v>1</v>
      </c>
      <c r="X35" s="33">
        <v>4</v>
      </c>
      <c r="Y35" s="40">
        <v>0</v>
      </c>
      <c r="Z35" s="1">
        <f t="shared" si="0"/>
        <v>20</v>
      </c>
      <c r="AA35" s="82">
        <f t="shared" si="1"/>
        <v>14.8</v>
      </c>
      <c r="AB35" s="245"/>
    </row>
    <row r="36" spans="1:27" ht="16.5" thickBot="1">
      <c r="A36" s="234"/>
      <c r="B36" s="234"/>
      <c r="C36" s="235"/>
      <c r="D36" s="52">
        <f>SUM(D6:D35)</f>
        <v>389</v>
      </c>
      <c r="E36" s="52">
        <f aca="true" t="shared" si="2" ref="E36:Y36">SUM(E6:E35)</f>
        <v>1</v>
      </c>
      <c r="F36" s="52">
        <f t="shared" si="2"/>
        <v>0</v>
      </c>
      <c r="G36" s="52">
        <f t="shared" si="2"/>
        <v>1</v>
      </c>
      <c r="H36" s="52">
        <f t="shared" si="2"/>
        <v>2</v>
      </c>
      <c r="I36" s="52">
        <f t="shared" si="2"/>
        <v>2</v>
      </c>
      <c r="J36" s="52">
        <f t="shared" si="2"/>
        <v>1</v>
      </c>
      <c r="K36" s="52">
        <f t="shared" si="2"/>
        <v>0</v>
      </c>
      <c r="L36" s="52">
        <f t="shared" si="2"/>
        <v>1</v>
      </c>
      <c r="M36" s="52">
        <f t="shared" si="2"/>
        <v>14</v>
      </c>
      <c r="N36" s="52">
        <f t="shared" si="2"/>
        <v>6</v>
      </c>
      <c r="O36" s="52">
        <f t="shared" si="2"/>
        <v>14</v>
      </c>
      <c r="P36" s="52">
        <f t="shared" si="2"/>
        <v>37</v>
      </c>
      <c r="Q36" s="52">
        <f t="shared" si="2"/>
        <v>38</v>
      </c>
      <c r="R36" s="52">
        <f t="shared" si="2"/>
        <v>34</v>
      </c>
      <c r="S36" s="52">
        <f t="shared" si="2"/>
        <v>22</v>
      </c>
      <c r="T36" s="52">
        <f t="shared" si="2"/>
        <v>27</v>
      </c>
      <c r="U36" s="52">
        <f t="shared" si="2"/>
        <v>54</v>
      </c>
      <c r="V36" s="52">
        <f t="shared" si="2"/>
        <v>39</v>
      </c>
      <c r="W36" s="52">
        <f t="shared" si="2"/>
        <v>43</v>
      </c>
      <c r="X36" s="52">
        <f t="shared" si="2"/>
        <v>33</v>
      </c>
      <c r="Y36" s="52">
        <f t="shared" si="2"/>
        <v>20</v>
      </c>
      <c r="Z36" s="42">
        <f t="shared" si="0"/>
        <v>389</v>
      </c>
      <c r="AA36" s="53">
        <v>13.61</v>
      </c>
    </row>
  </sheetData>
  <sheetProtection/>
  <mergeCells count="19">
    <mergeCell ref="AB13:AB14"/>
    <mergeCell ref="AB15:AB16"/>
    <mergeCell ref="AB34:AB35"/>
    <mergeCell ref="AB4:AB5"/>
    <mergeCell ref="A2:AB3"/>
    <mergeCell ref="AB7:AB8"/>
    <mergeCell ref="AB11:AB12"/>
    <mergeCell ref="A4:A5"/>
    <mergeCell ref="B4:B5"/>
    <mergeCell ref="C4:C5"/>
    <mergeCell ref="D4:D5"/>
    <mergeCell ref="E4:Z4"/>
    <mergeCell ref="AA4:AA5"/>
    <mergeCell ref="A36:C36"/>
    <mergeCell ref="A11:A12"/>
    <mergeCell ref="A7:A8"/>
    <mergeCell ref="A34:A35"/>
    <mergeCell ref="A15:A16"/>
    <mergeCell ref="A13:A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2:C40"/>
  <sheetViews>
    <sheetView zoomScalePageLayoutView="0" workbookViewId="0" topLeftCell="A1">
      <selection activeCell="R34" sqref="R34"/>
    </sheetView>
  </sheetViews>
  <sheetFormatPr defaultColWidth="9.140625" defaultRowHeight="15"/>
  <sheetData>
    <row r="2" spans="1:3" ht="15">
      <c r="A2" s="77" t="s">
        <v>0</v>
      </c>
      <c r="B2" s="78" t="s">
        <v>43</v>
      </c>
      <c r="C2" s="83" t="s">
        <v>70</v>
      </c>
    </row>
    <row r="3" spans="1:3" ht="15.75">
      <c r="A3" s="75" t="s">
        <v>45</v>
      </c>
      <c r="B3" s="76">
        <v>16.48</v>
      </c>
      <c r="C3" s="84">
        <v>1</v>
      </c>
    </row>
    <row r="4" spans="1:3" ht="15" customHeight="1">
      <c r="A4" s="75" t="s">
        <v>47</v>
      </c>
      <c r="B4" s="76">
        <v>15.87</v>
      </c>
      <c r="C4" s="84">
        <v>2</v>
      </c>
    </row>
    <row r="5" spans="1:3" ht="15.75">
      <c r="A5" s="75" t="s">
        <v>63</v>
      </c>
      <c r="B5" s="76">
        <v>15.86</v>
      </c>
      <c r="C5" s="84">
        <v>3</v>
      </c>
    </row>
    <row r="6" spans="1:3" ht="15.75">
      <c r="A6" s="75" t="s">
        <v>54</v>
      </c>
      <c r="B6" s="76">
        <v>15.22</v>
      </c>
      <c r="C6" s="84">
        <v>4</v>
      </c>
    </row>
    <row r="7" spans="1:3" ht="15" customHeight="1">
      <c r="A7" s="75" t="s">
        <v>60</v>
      </c>
      <c r="B7" s="76">
        <v>15</v>
      </c>
      <c r="C7" s="84">
        <v>5</v>
      </c>
    </row>
    <row r="8" spans="1:3" ht="15" customHeight="1">
      <c r="A8" s="75" t="s">
        <v>67</v>
      </c>
      <c r="B8" s="76">
        <v>14.9</v>
      </c>
      <c r="C8" s="84">
        <v>6</v>
      </c>
    </row>
    <row r="9" spans="1:3" ht="15" customHeight="1">
      <c r="A9" s="75" t="s">
        <v>52</v>
      </c>
      <c r="B9" s="76">
        <v>14.7</v>
      </c>
      <c r="C9" s="84">
        <v>7</v>
      </c>
    </row>
    <row r="10" spans="1:3" ht="15.75">
      <c r="A10" s="75" t="s">
        <v>69</v>
      </c>
      <c r="B10" s="76">
        <v>14.5</v>
      </c>
      <c r="C10" s="84">
        <v>8</v>
      </c>
    </row>
    <row r="11" spans="1:3" ht="15.75">
      <c r="A11" s="75" t="s">
        <v>58</v>
      </c>
      <c r="B11" s="76">
        <v>14.3</v>
      </c>
      <c r="C11" s="84">
        <v>9</v>
      </c>
    </row>
    <row r="12" spans="1:3" ht="15.75">
      <c r="A12" s="75" t="s">
        <v>46</v>
      </c>
      <c r="B12" s="76">
        <v>14.17</v>
      </c>
      <c r="C12" s="84">
        <v>10</v>
      </c>
    </row>
    <row r="13" spans="1:3" ht="15.75">
      <c r="A13" s="75" t="s">
        <v>53</v>
      </c>
      <c r="B13" s="76">
        <v>14</v>
      </c>
      <c r="C13" s="84">
        <v>11</v>
      </c>
    </row>
    <row r="14" spans="1:3" ht="15.75">
      <c r="A14" s="75" t="s">
        <v>48</v>
      </c>
      <c r="B14" s="76">
        <v>13.85</v>
      </c>
      <c r="C14" s="84">
        <v>12</v>
      </c>
    </row>
    <row r="15" spans="1:3" ht="15.75">
      <c r="A15" s="75" t="s">
        <v>55</v>
      </c>
      <c r="B15" s="76">
        <v>13.69</v>
      </c>
      <c r="C15" s="84">
        <v>13</v>
      </c>
    </row>
    <row r="16" spans="1:3" ht="15.75">
      <c r="A16" s="75" t="s">
        <v>51</v>
      </c>
      <c r="B16" s="76">
        <v>13.65</v>
      </c>
      <c r="C16" s="84">
        <v>14</v>
      </c>
    </row>
    <row r="17" spans="1:3" ht="15.75">
      <c r="A17" s="75" t="s">
        <v>62</v>
      </c>
      <c r="B17" s="76">
        <v>13.33</v>
      </c>
      <c r="C17" s="84">
        <v>15</v>
      </c>
    </row>
    <row r="18" spans="1:3" ht="15.75">
      <c r="A18" s="75" t="s">
        <v>64</v>
      </c>
      <c r="B18" s="76">
        <v>13.25</v>
      </c>
      <c r="C18" s="84">
        <v>16</v>
      </c>
    </row>
    <row r="19" spans="1:3" ht="15.75">
      <c r="A19" s="75" t="s">
        <v>61</v>
      </c>
      <c r="B19" s="76">
        <v>13.14</v>
      </c>
      <c r="C19" s="84">
        <v>17</v>
      </c>
    </row>
    <row r="20" spans="1:3" ht="15.75">
      <c r="A20" s="75" t="s">
        <v>49</v>
      </c>
      <c r="B20" s="76">
        <v>12.92</v>
      </c>
      <c r="C20" s="84">
        <v>18</v>
      </c>
    </row>
    <row r="21" spans="1:3" ht="15.75">
      <c r="A21" s="75" t="s">
        <v>50</v>
      </c>
      <c r="B21" s="76">
        <v>12.92</v>
      </c>
      <c r="C21" s="84">
        <v>18</v>
      </c>
    </row>
    <row r="22" spans="1:3" ht="15.75">
      <c r="A22" s="75" t="s">
        <v>65</v>
      </c>
      <c r="B22" s="76">
        <v>12.5</v>
      </c>
      <c r="C22" s="84">
        <v>19</v>
      </c>
    </row>
    <row r="23" spans="1:3" ht="15.75">
      <c r="A23" s="75" t="s">
        <v>26</v>
      </c>
      <c r="B23" s="76">
        <v>12.33</v>
      </c>
      <c r="C23" s="84">
        <v>20</v>
      </c>
    </row>
    <row r="24" spans="1:3" ht="15.75">
      <c r="A24" s="75" t="s">
        <v>59</v>
      </c>
      <c r="B24" s="76">
        <v>12</v>
      </c>
      <c r="C24" s="84">
        <v>21</v>
      </c>
    </row>
    <row r="25" spans="1:3" ht="15.75">
      <c r="A25" s="75" t="s">
        <v>56</v>
      </c>
      <c r="B25" s="76">
        <v>11.67</v>
      </c>
      <c r="C25" s="84">
        <v>22</v>
      </c>
    </row>
    <row r="26" spans="1:3" ht="15.75">
      <c r="A26" s="75" t="s">
        <v>57</v>
      </c>
      <c r="B26" s="76">
        <v>10.9</v>
      </c>
      <c r="C26" s="84">
        <v>23</v>
      </c>
    </row>
    <row r="27" spans="1:3" ht="15" customHeight="1">
      <c r="A27" s="75" t="s">
        <v>66</v>
      </c>
      <c r="B27" s="76">
        <v>8.73</v>
      </c>
      <c r="C27" s="84">
        <v>24</v>
      </c>
    </row>
    <row r="30" spans="1:2" ht="15">
      <c r="A30" s="77" t="s">
        <v>0</v>
      </c>
      <c r="B30" s="78" t="s">
        <v>43</v>
      </c>
    </row>
    <row r="31" spans="1:2" ht="15.75">
      <c r="A31" s="75" t="s">
        <v>63</v>
      </c>
      <c r="B31" s="76">
        <v>15.86</v>
      </c>
    </row>
    <row r="32" spans="1:2" ht="15.75">
      <c r="A32" s="75" t="s">
        <v>54</v>
      </c>
      <c r="B32" s="76">
        <v>15.22</v>
      </c>
    </row>
    <row r="33" spans="1:2" ht="15.75">
      <c r="A33" s="75" t="s">
        <v>60</v>
      </c>
      <c r="B33" s="76">
        <v>15</v>
      </c>
    </row>
    <row r="34" spans="1:2" ht="15.75">
      <c r="A34" s="75" t="s">
        <v>52</v>
      </c>
      <c r="B34" s="76">
        <v>14.7</v>
      </c>
    </row>
    <row r="35" spans="1:2" ht="15.75">
      <c r="A35" s="75" t="s">
        <v>69</v>
      </c>
      <c r="B35" s="76">
        <v>14.5</v>
      </c>
    </row>
    <row r="36" spans="1:2" ht="15.75">
      <c r="A36" s="75" t="s">
        <v>58</v>
      </c>
      <c r="B36" s="76">
        <v>14.3</v>
      </c>
    </row>
    <row r="37" spans="1:2" ht="15.75">
      <c r="A37" s="75" t="s">
        <v>53</v>
      </c>
      <c r="B37" s="76">
        <v>14</v>
      </c>
    </row>
    <row r="38" spans="1:2" ht="15.75">
      <c r="A38" s="75" t="s">
        <v>65</v>
      </c>
      <c r="B38" s="76">
        <v>12.5</v>
      </c>
    </row>
    <row r="39" spans="1:2" ht="15.75">
      <c r="A39" s="75" t="s">
        <v>26</v>
      </c>
      <c r="B39" s="76">
        <v>12.33</v>
      </c>
    </row>
    <row r="40" spans="1:2" ht="15.75">
      <c r="A40" s="75" t="s">
        <v>59</v>
      </c>
      <c r="B40" s="76">
        <v>12</v>
      </c>
    </row>
  </sheetData>
  <sheetProtection/>
  <autoFilter ref="A30:B30">
    <sortState ref="A31:B40">
      <sortCondition descending="1" sortBy="value" ref="B31:B40"/>
    </sortState>
  </autoFilter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B2:L29"/>
  <sheetViews>
    <sheetView zoomScalePageLayoutView="0" workbookViewId="0" topLeftCell="A4">
      <selection activeCell="K22" sqref="K22"/>
    </sheetView>
  </sheetViews>
  <sheetFormatPr defaultColWidth="9.140625" defaultRowHeight="15"/>
  <sheetData>
    <row r="2" spans="2:5" ht="15.75" thickBot="1">
      <c r="B2" s="77" t="s">
        <v>0</v>
      </c>
      <c r="C2" s="83" t="s">
        <v>116</v>
      </c>
      <c r="D2" s="83" t="s">
        <v>117</v>
      </c>
      <c r="E2" s="78" t="s">
        <v>43</v>
      </c>
    </row>
    <row r="3" spans="2:12" ht="16.5" thickBot="1">
      <c r="B3" s="162" t="s">
        <v>45</v>
      </c>
      <c r="C3" s="265">
        <v>95.7</v>
      </c>
      <c r="D3" s="265">
        <v>73.9</v>
      </c>
      <c r="E3" s="269">
        <v>16.48</v>
      </c>
      <c r="G3" s="255"/>
      <c r="H3" s="256" t="s">
        <v>122</v>
      </c>
      <c r="I3" s="257"/>
      <c r="J3" s="257"/>
      <c r="K3" s="257"/>
      <c r="L3" s="257"/>
    </row>
    <row r="4" spans="2:12" ht="16.5" thickBot="1">
      <c r="B4" s="162" t="s">
        <v>46</v>
      </c>
      <c r="C4" s="265">
        <v>96.7</v>
      </c>
      <c r="D4" s="263">
        <v>43.3</v>
      </c>
      <c r="E4" s="269">
        <v>14.17</v>
      </c>
      <c r="H4" s="258"/>
      <c r="I4" s="258"/>
      <c r="J4" s="258"/>
      <c r="K4" s="258"/>
      <c r="L4" s="258"/>
    </row>
    <row r="5" spans="2:12" ht="16.5" thickBot="1">
      <c r="B5" s="162" t="s">
        <v>47</v>
      </c>
      <c r="C5" s="265">
        <v>100</v>
      </c>
      <c r="D5" s="265">
        <v>86.7</v>
      </c>
      <c r="E5" s="269">
        <v>15.87</v>
      </c>
      <c r="G5" s="259"/>
      <c r="H5" s="256" t="s">
        <v>123</v>
      </c>
      <c r="I5" s="257"/>
      <c r="J5" s="257"/>
      <c r="K5" s="257"/>
      <c r="L5" s="257"/>
    </row>
    <row r="6" spans="2:12" ht="16.5" thickBot="1">
      <c r="B6" s="162" t="s">
        <v>48</v>
      </c>
      <c r="C6" s="265">
        <v>100</v>
      </c>
      <c r="D6" s="263">
        <v>40</v>
      </c>
      <c r="E6" s="269">
        <v>13.85</v>
      </c>
      <c r="H6" s="258"/>
      <c r="I6" s="258"/>
      <c r="J6" s="258"/>
      <c r="K6" s="258"/>
      <c r="L6" s="258"/>
    </row>
    <row r="7" spans="2:12" ht="16.5" thickBot="1">
      <c r="B7" s="162" t="s">
        <v>111</v>
      </c>
      <c r="C7" s="86">
        <v>91.2</v>
      </c>
      <c r="D7" s="265">
        <v>70.6</v>
      </c>
      <c r="E7" s="271">
        <v>12.92</v>
      </c>
      <c r="G7" s="164"/>
      <c r="H7" s="256" t="s">
        <v>124</v>
      </c>
      <c r="I7" s="257"/>
      <c r="J7" s="257"/>
      <c r="K7" s="257"/>
      <c r="L7" s="257"/>
    </row>
    <row r="8" spans="2:5" ht="15.75">
      <c r="B8" s="162" t="s">
        <v>50</v>
      </c>
      <c r="C8" s="263">
        <v>88.9</v>
      </c>
      <c r="D8" s="267">
        <v>25</v>
      </c>
      <c r="E8" s="271">
        <v>12.92</v>
      </c>
    </row>
    <row r="9" spans="2:5" ht="15.75">
      <c r="B9" s="162" t="s">
        <v>51</v>
      </c>
      <c r="C9" s="263">
        <v>82.1</v>
      </c>
      <c r="D9" s="265">
        <v>53.8</v>
      </c>
      <c r="E9" s="269">
        <v>13.65</v>
      </c>
    </row>
    <row r="10" spans="2:5" ht="15.75">
      <c r="B10" s="162" t="s">
        <v>52</v>
      </c>
      <c r="C10" s="263">
        <v>90</v>
      </c>
      <c r="D10" s="86">
        <v>50</v>
      </c>
      <c r="E10" s="269">
        <v>14.7</v>
      </c>
    </row>
    <row r="11" spans="2:5" ht="15.75">
      <c r="B11" s="162" t="s">
        <v>53</v>
      </c>
      <c r="C11" s="265">
        <v>100</v>
      </c>
      <c r="D11" s="267">
        <v>20</v>
      </c>
      <c r="E11" s="269">
        <v>14</v>
      </c>
    </row>
    <row r="12" spans="2:5" ht="15.75">
      <c r="B12" s="162" t="s">
        <v>54</v>
      </c>
      <c r="C12" s="265">
        <v>100</v>
      </c>
      <c r="D12" s="263">
        <v>44.4</v>
      </c>
      <c r="E12" s="269">
        <v>15.22</v>
      </c>
    </row>
    <row r="13" spans="2:5" ht="15.75">
      <c r="B13" s="162" t="s">
        <v>55</v>
      </c>
      <c r="C13" s="263">
        <v>81.3</v>
      </c>
      <c r="D13" s="263">
        <v>43.8</v>
      </c>
      <c r="E13" s="269">
        <v>13.69</v>
      </c>
    </row>
    <row r="14" spans="2:5" ht="15.75">
      <c r="B14" s="162" t="s">
        <v>56</v>
      </c>
      <c r="C14" s="263">
        <v>66.7</v>
      </c>
      <c r="D14" s="263">
        <v>33.3</v>
      </c>
      <c r="E14" s="271">
        <v>11.67</v>
      </c>
    </row>
    <row r="15" spans="2:5" ht="15.75">
      <c r="B15" s="162" t="s">
        <v>57</v>
      </c>
      <c r="C15" s="263">
        <v>90</v>
      </c>
      <c r="D15" s="265">
        <v>60</v>
      </c>
      <c r="E15" s="271">
        <v>10.9</v>
      </c>
    </row>
    <row r="16" spans="2:5" ht="15.75">
      <c r="B16" s="162" t="s">
        <v>58</v>
      </c>
      <c r="C16" s="265">
        <v>100</v>
      </c>
      <c r="D16" s="263">
        <v>30</v>
      </c>
      <c r="E16" s="269">
        <v>14.3</v>
      </c>
    </row>
    <row r="17" spans="2:5" ht="15.75">
      <c r="B17" s="162" t="s">
        <v>26</v>
      </c>
      <c r="C17" s="263">
        <v>83.3</v>
      </c>
      <c r="D17" s="263">
        <v>33.3</v>
      </c>
      <c r="E17" s="271">
        <v>12.33</v>
      </c>
    </row>
    <row r="18" spans="2:5" ht="15.75">
      <c r="B18" s="162" t="s">
        <v>59</v>
      </c>
      <c r="C18" s="263">
        <v>50</v>
      </c>
      <c r="D18" s="267">
        <v>25</v>
      </c>
      <c r="E18" s="271">
        <v>12</v>
      </c>
    </row>
    <row r="19" spans="2:5" ht="15.75">
      <c r="B19" s="162" t="s">
        <v>60</v>
      </c>
      <c r="C19" s="265">
        <v>100</v>
      </c>
      <c r="D19" s="265">
        <v>66.7</v>
      </c>
      <c r="E19" s="269">
        <v>15</v>
      </c>
    </row>
    <row r="20" spans="2:5" ht="15.75">
      <c r="B20" s="162" t="s">
        <v>69</v>
      </c>
      <c r="C20" s="265">
        <v>100</v>
      </c>
      <c r="D20" s="86">
        <v>50</v>
      </c>
      <c r="E20" s="269">
        <v>14.5</v>
      </c>
    </row>
    <row r="21" spans="2:5" ht="15.75">
      <c r="B21" s="162" t="s">
        <v>61</v>
      </c>
      <c r="C21" s="263">
        <v>86.4</v>
      </c>
      <c r="D21" s="265">
        <v>59.1</v>
      </c>
      <c r="E21" s="271">
        <v>13.14</v>
      </c>
    </row>
    <row r="22" spans="2:5" ht="15.75">
      <c r="B22" s="162" t="s">
        <v>62</v>
      </c>
      <c r="C22" s="265">
        <v>100</v>
      </c>
      <c r="D22" s="263">
        <v>41.7</v>
      </c>
      <c r="E22" s="271">
        <v>13.33</v>
      </c>
    </row>
    <row r="23" spans="2:5" ht="15.75">
      <c r="B23" s="162" t="s">
        <v>63</v>
      </c>
      <c r="C23" s="263">
        <v>85.7</v>
      </c>
      <c r="D23" s="265">
        <v>71.4</v>
      </c>
      <c r="E23" s="269">
        <v>15.86</v>
      </c>
    </row>
    <row r="24" spans="2:5" ht="15.75">
      <c r="B24" s="162" t="s">
        <v>64</v>
      </c>
      <c r="C24" s="265">
        <v>100</v>
      </c>
      <c r="D24" s="86">
        <v>50</v>
      </c>
      <c r="E24" s="271">
        <v>13.25</v>
      </c>
    </row>
    <row r="25" spans="2:5" ht="15.75">
      <c r="B25" s="162" t="s">
        <v>65</v>
      </c>
      <c r="C25" s="263">
        <v>90</v>
      </c>
      <c r="D25" s="267">
        <v>20</v>
      </c>
      <c r="E25" s="271">
        <v>12.5</v>
      </c>
    </row>
    <row r="26" spans="2:5" ht="15.75">
      <c r="B26" s="162" t="s">
        <v>66</v>
      </c>
      <c r="C26" s="263">
        <v>90.9</v>
      </c>
      <c r="D26" s="265">
        <v>63.6</v>
      </c>
      <c r="E26" s="270">
        <v>8.73</v>
      </c>
    </row>
    <row r="27" spans="2:5" ht="15.75">
      <c r="B27" s="162" t="s">
        <v>67</v>
      </c>
      <c r="C27" s="264">
        <v>88.2</v>
      </c>
      <c r="D27" s="266">
        <v>52.9</v>
      </c>
      <c r="E27" s="268">
        <v>14.9</v>
      </c>
    </row>
    <row r="28" spans="2:5" ht="15.75">
      <c r="B28" s="261" t="s">
        <v>125</v>
      </c>
      <c r="C28" s="86">
        <v>91</v>
      </c>
      <c r="D28" s="86">
        <v>50</v>
      </c>
      <c r="E28" s="86">
        <v>13.61</v>
      </c>
    </row>
    <row r="29" spans="2:5" ht="15">
      <c r="B29" s="260" t="s">
        <v>126</v>
      </c>
      <c r="C29" s="262"/>
      <c r="D29" s="262"/>
      <c r="E29" s="262"/>
    </row>
  </sheetData>
  <sheetProtection/>
  <mergeCells count="3">
    <mergeCell ref="H3:L3"/>
    <mergeCell ref="H5:L5"/>
    <mergeCell ref="H7:L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maleeva</dc:creator>
  <cp:keywords/>
  <dc:description/>
  <cp:lastModifiedBy>SVETLANA_S</cp:lastModifiedBy>
  <dcterms:created xsi:type="dcterms:W3CDTF">2013-11-14T09:27:49Z</dcterms:created>
  <dcterms:modified xsi:type="dcterms:W3CDTF">2013-12-16T09:30:03Z</dcterms:modified>
  <cp:category/>
  <cp:version/>
  <cp:contentType/>
  <cp:contentStatus/>
</cp:coreProperties>
</file>