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15" windowHeight="4305" activeTab="0"/>
  </bookViews>
  <sheets>
    <sheet name="анализ с заданиями" sheetId="1" r:id="rId1"/>
    <sheet name="успев. качество" sheetId="2" r:id="rId2"/>
    <sheet name="диаграммы" sheetId="3" r:id="rId3"/>
    <sheet name="качество знаний" sheetId="4" r:id="rId4"/>
    <sheet name="анализ по баллам" sheetId="5" r:id="rId5"/>
    <sheet name="ср.балл" sheetId="6" r:id="rId6"/>
    <sheet name="для мониторинга" sheetId="7" r:id="rId7"/>
  </sheets>
  <definedNames>
    <definedName name="_xlnm._FilterDatabase" localSheetId="2" hidden="1">'диаграммы'!$A$35:$C$35</definedName>
    <definedName name="_xlnm._FilterDatabase" localSheetId="5" hidden="1">'ср.балл'!$A$35:$B$35</definedName>
  </definedNames>
  <calcPr fullCalcOnLoad="1"/>
</workbook>
</file>

<file path=xl/sharedStrings.xml><?xml version="1.0" encoding="utf-8"?>
<sst xmlns="http://schemas.openxmlformats.org/spreadsheetml/2006/main" count="765" uniqueCount="153">
  <si>
    <t>ОУ</t>
  </si>
  <si>
    <t>Класс</t>
  </si>
  <si>
    <t>Ф.И.О. учителя</t>
  </si>
  <si>
    <t>Караева И.В.</t>
  </si>
  <si>
    <t>Кудлай И.А.</t>
  </si>
  <si>
    <t>Ерёменко О.Н.</t>
  </si>
  <si>
    <t>Пузакова А.В.</t>
  </si>
  <si>
    <t>Черемных А.Ф.</t>
  </si>
  <si>
    <t>Ищенко С.М.</t>
  </si>
  <si>
    <t>Пензиева Г.В.</t>
  </si>
  <si>
    <t>Пащенко М.П.</t>
  </si>
  <si>
    <t>Киреечева Е.Е.</t>
  </si>
  <si>
    <t>Филенко С.А.</t>
  </si>
  <si>
    <t>Петренко Н.В.</t>
  </si>
  <si>
    <t>Гофман В.И.</t>
  </si>
  <si>
    <t>Николаева Л.В.</t>
  </si>
  <si>
    <t>Криворучко Т.В.</t>
  </si>
  <si>
    <t>Махинько С.В.</t>
  </si>
  <si>
    <t>Кравченко В.Д.</t>
  </si>
  <si>
    <t>Науменко А.А.</t>
  </si>
  <si>
    <t>Симонова В.И.</t>
  </si>
  <si>
    <t>Жежец Г.А.</t>
  </si>
  <si>
    <t>Гаспарян А.П.</t>
  </si>
  <si>
    <t>Тетерина Р.Ю.</t>
  </si>
  <si>
    <t>Головко Т.А.</t>
  </si>
  <si>
    <t>Авджан В.П.</t>
  </si>
  <si>
    <t>Вартанова Н.А.</t>
  </si>
  <si>
    <t>Лыкова Т.В.</t>
  </si>
  <si>
    <t>Осипян И.Н.</t>
  </si>
  <si>
    <t>Рыжкова А.И.</t>
  </si>
  <si>
    <t>Щербач Н.И.</t>
  </si>
  <si>
    <t>Усикова Г.А.</t>
  </si>
  <si>
    <t>Волченко Н.А.</t>
  </si>
  <si>
    <t>Косова Н.Д.</t>
  </si>
  <si>
    <t>Петросян Ж.С.</t>
  </si>
  <si>
    <t>Шабаян Э.С.</t>
  </si>
  <si>
    <t>Гиреева Т.В.</t>
  </si>
  <si>
    <t>Романенкова И.В.</t>
  </si>
  <si>
    <t>Шевцова Н.А.</t>
  </si>
  <si>
    <t>Сенина О.И.</t>
  </si>
  <si>
    <t>Кол-во писавших</t>
  </si>
  <si>
    <r>
      <t>количество учащихся</t>
    </r>
    <r>
      <rPr>
        <b/>
        <sz val="9"/>
        <rFont val="Arial Cyr"/>
        <family val="0"/>
      </rPr>
      <t xml:space="preserve"> , набравших  баллы (от 0 до 20) </t>
    </r>
  </si>
  <si>
    <t>Ср.балл по классу</t>
  </si>
  <si>
    <t>ИТОГО</t>
  </si>
  <si>
    <t xml:space="preserve">Анализ результатов КДР по баллам учащихся 9-х кл. ( математика, 29.01.2014) </t>
  </si>
  <si>
    <t>всего</t>
  </si>
  <si>
    <t>Шилингаускене Н.В.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</si>
  <si>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</si>
  <si>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</si>
  <si>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</si>
  <si>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районе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</si>
  <si>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</si>
  <si>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</si>
  <si>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районе</t>
    </r>
  </si>
  <si>
    <t>Тип класса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</si>
  <si>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ОУ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</si>
  <si>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</si>
  <si>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полученных
 оценок в ОУ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</si>
  <si>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Кол-во учащихся, набравших за задания 1-8 (0,1 или 2 балла)</t>
  </si>
  <si>
    <t>Кол-во учащихся, набравших за задания 9-13 (0 или 1 балл)</t>
  </si>
  <si>
    <t>Кол-во учащихся, набравших за задания 14-20 (0 или 1 балл)</t>
  </si>
  <si>
    <t>"2"</t>
  </si>
  <si>
    <t>"3"</t>
  </si>
  <si>
    <t>"4"</t>
  </si>
  <si>
    <t>"5"</t>
  </si>
  <si>
    <t>СОШ №1</t>
  </si>
  <si>
    <t>9А</t>
  </si>
  <si>
    <t>О</t>
  </si>
  <si>
    <t>СОШ №2</t>
  </si>
  <si>
    <t>9Б</t>
  </si>
  <si>
    <t>9В</t>
  </si>
  <si>
    <t>СОШ №3</t>
  </si>
  <si>
    <t>СОШ №4</t>
  </si>
  <si>
    <t>гимн. №5</t>
  </si>
  <si>
    <t>СОШ №6</t>
  </si>
  <si>
    <t>СОШ №7</t>
  </si>
  <si>
    <t>СОШ №8</t>
  </si>
  <si>
    <t>СОШ №9</t>
  </si>
  <si>
    <t>СОШ №10</t>
  </si>
  <si>
    <t>СОШ №11</t>
  </si>
  <si>
    <t>СОШ №12</t>
  </si>
  <si>
    <t>СОШ №13</t>
  </si>
  <si>
    <t>СОШ №14</t>
  </si>
  <si>
    <t>СОШ №15</t>
  </si>
  <si>
    <t>СОШ №16</t>
  </si>
  <si>
    <t>СОШ №17</t>
  </si>
  <si>
    <t>СОШ №18</t>
  </si>
  <si>
    <t>СОШ №19</t>
  </si>
  <si>
    <t>СОШ №20</t>
  </si>
  <si>
    <t>СОШ №21</t>
  </si>
  <si>
    <t>СОШ №22</t>
  </si>
  <si>
    <t>СОШ №23</t>
  </si>
  <si>
    <t>СОШ №24</t>
  </si>
  <si>
    <t>СОШ №25</t>
  </si>
  <si>
    <t>ООШ №26</t>
  </si>
  <si>
    <t>ООШ №27</t>
  </si>
  <si>
    <t>ООШ №28</t>
  </si>
  <si>
    <t>ООШ №31</t>
  </si>
  <si>
    <t>СОШ №36</t>
  </si>
  <si>
    <t>Анализ результатов КДР по математике (29.01.2014) учащихся 9-х классов</t>
  </si>
  <si>
    <t>успеваемость</t>
  </si>
  <si>
    <t>качество</t>
  </si>
  <si>
    <t>По району</t>
  </si>
  <si>
    <t>По краю</t>
  </si>
  <si>
    <t>усп.</t>
  </si>
  <si>
    <t>кач.</t>
  </si>
  <si>
    <t>район</t>
  </si>
  <si>
    <t>край</t>
  </si>
  <si>
    <t>% качества</t>
  </si>
  <si>
    <t>класс</t>
  </si>
  <si>
    <t>тип</t>
  </si>
  <si>
    <t>Ф.И.О.</t>
  </si>
  <si>
    <t>Качество по району - 27%</t>
  </si>
  <si>
    <t>% качества выше районного показателя</t>
  </si>
  <si>
    <t>очень низкий результат</t>
  </si>
  <si>
    <t>по ОУ</t>
  </si>
  <si>
    <t>ср.балл</t>
  </si>
  <si>
    <t>ср.б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</si>
  <si>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</si>
  <si>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</si>
  <si>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</si>
  <si>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</si>
  <si>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</si>
  <si>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</si>
  <si>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</si>
  <si>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</si>
  <si>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</si>
  <si>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</si>
  <si>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</si>
  <si>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</si>
  <si>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</si>
  <si>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</si>
  <si>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</si>
  <si>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</si>
  <si>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</si>
  <si>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</si>
  <si>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</si>
  <si>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</si>
  <si>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</si>
  <si>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</si>
  <si>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</si>
  <si>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</si>
  <si>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</si>
  <si>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</si>
  <si>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</si>
  <si>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</si>
  <si>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№31</t>
  </si>
  <si>
    <t>№36</t>
  </si>
  <si>
    <t>Рейтинг</t>
  </si>
  <si>
    <t>выше районного показателя</t>
  </si>
  <si>
    <t>ниже районного показателя</t>
  </si>
  <si>
    <t xml:space="preserve">            очень низкий результат</t>
  </si>
  <si>
    <t>30 ОУ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</si>
</sst>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u val="single"/>
      <sz val="9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13"/>
      <name val="Calibri"/>
      <family val="2"/>
    </font>
    <font>
      <b/>
      <i/>
      <sz val="11"/>
      <color indexed="8"/>
      <name val="Times New Roman"/>
      <family val="1"/>
    </font>
    <font>
      <sz val="8"/>
      <name val="Tahoma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i/>
      <sz val="14"/>
      <color indexed="8"/>
      <name val="Calibri"/>
      <family val="0"/>
    </font>
    <font>
      <b/>
      <sz val="10"/>
      <color indexed="8"/>
      <name val="Calibri"/>
      <family val="0"/>
    </font>
    <font>
      <b/>
      <i/>
      <sz val="10"/>
      <color indexed="8"/>
      <name val="Times New Roman"/>
      <family val="0"/>
    </font>
    <font>
      <b/>
      <sz val="18"/>
      <color indexed="8"/>
      <name val="Calibri"/>
      <family val="0"/>
    </font>
    <font>
      <b/>
      <i/>
      <sz val="12"/>
      <color indexed="25"/>
      <name val="Times New Roman"/>
      <family val="0"/>
    </font>
    <font>
      <b/>
      <i/>
      <sz val="12"/>
      <color indexed="62"/>
      <name val="Times New Roman"/>
      <family val="0"/>
    </font>
    <font>
      <b/>
      <sz val="9"/>
      <color indexed="8"/>
      <name val="Calibri"/>
      <family val="0"/>
    </font>
    <font>
      <b/>
      <i/>
      <sz val="11"/>
      <color indexed="25"/>
      <name val="Calibri"/>
      <family val="0"/>
    </font>
    <font>
      <b/>
      <i/>
      <sz val="11"/>
      <color indexed="62"/>
      <name val="Calibri"/>
      <family val="0"/>
    </font>
    <font>
      <b/>
      <i/>
      <sz val="10"/>
      <color indexed="8"/>
      <name val="Calibri"/>
      <family val="0"/>
    </font>
    <font>
      <b/>
      <i/>
      <sz val="11"/>
      <color indexed="50"/>
      <name val="Times New Roman"/>
      <family val="0"/>
    </font>
    <font>
      <b/>
      <i/>
      <sz val="12"/>
      <color indexed="50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rgb="FF92D050"/>
      <name val="Calibri"/>
      <family val="2"/>
    </font>
    <font>
      <b/>
      <sz val="14"/>
      <color theme="1"/>
      <name val="Calibri"/>
      <family val="2"/>
    </font>
    <font>
      <b/>
      <i/>
      <sz val="11"/>
      <color theme="5"/>
      <name val="Calibri"/>
      <family val="2"/>
    </font>
    <font>
      <b/>
      <i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center" vertical="center"/>
    </xf>
    <xf numFmtId="0" fontId="65" fillId="33" borderId="13" xfId="0" applyFont="1" applyFill="1" applyBorder="1" applyAlignment="1" applyProtection="1">
      <alignment horizontal="center" vertical="center"/>
      <protection locked="0"/>
    </xf>
    <xf numFmtId="0" fontId="65" fillId="33" borderId="14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0" fontId="65" fillId="33" borderId="15" xfId="0" applyFont="1" applyFill="1" applyBorder="1" applyAlignment="1" applyProtection="1">
      <alignment horizontal="center" vertical="center"/>
      <protection locked="0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>
      <alignment horizontal="center"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7" xfId="0" applyFont="1" applyBorder="1" applyAlignment="1">
      <alignment/>
    </xf>
    <xf numFmtId="0" fontId="65" fillId="0" borderId="36" xfId="0" applyFont="1" applyBorder="1" applyAlignment="1">
      <alignment/>
    </xf>
    <xf numFmtId="0" fontId="65" fillId="0" borderId="23" xfId="0" applyFont="1" applyBorder="1" applyAlignment="1">
      <alignment/>
    </xf>
    <xf numFmtId="0" fontId="65" fillId="0" borderId="37" xfId="0" applyFont="1" applyBorder="1" applyAlignment="1">
      <alignment/>
    </xf>
    <xf numFmtId="0" fontId="65" fillId="0" borderId="25" xfId="0" applyFont="1" applyBorder="1" applyAlignment="1">
      <alignment/>
    </xf>
    <xf numFmtId="0" fontId="4" fillId="0" borderId="38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65" fillId="0" borderId="16" xfId="0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33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34" borderId="12" xfId="0" applyFont="1" applyFill="1" applyBorder="1" applyAlignment="1">
      <alignment horizontal="center"/>
    </xf>
    <xf numFmtId="0" fontId="65" fillId="0" borderId="43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75" fillId="0" borderId="12" xfId="0" applyFont="1" applyFill="1" applyBorder="1" applyAlignment="1" applyProtection="1">
      <alignment horizontal="center"/>
      <protection locked="0"/>
    </xf>
    <xf numFmtId="0" fontId="76" fillId="33" borderId="13" xfId="0" applyFont="1" applyFill="1" applyBorder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/>
      <protection locked="0"/>
    </xf>
    <xf numFmtId="0" fontId="76" fillId="0" borderId="14" xfId="0" applyFont="1" applyFill="1" applyBorder="1" applyAlignment="1" applyProtection="1">
      <alignment horizontal="center" vertical="center"/>
      <protection locked="0"/>
    </xf>
    <xf numFmtId="0" fontId="76" fillId="33" borderId="15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65" fillId="0" borderId="16" xfId="0" applyFont="1" applyFill="1" applyBorder="1" applyAlignment="1" applyProtection="1">
      <alignment horizontal="center"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18" xfId="0" applyFont="1" applyFill="1" applyBorder="1" applyAlignment="1" applyProtection="1">
      <alignment horizontal="center" vertical="center"/>
      <protection locked="0"/>
    </xf>
    <xf numFmtId="0" fontId="65" fillId="33" borderId="22" xfId="0" applyFont="1" applyFill="1" applyBorder="1" applyAlignment="1" applyProtection="1">
      <alignment horizontal="center" vertical="center"/>
      <protection locked="0"/>
    </xf>
    <xf numFmtId="0" fontId="65" fillId="33" borderId="23" xfId="0" applyFont="1" applyFill="1" applyBorder="1" applyAlignment="1" applyProtection="1">
      <alignment horizontal="center" vertical="center"/>
      <protection locked="0"/>
    </xf>
    <xf numFmtId="0" fontId="65" fillId="0" borderId="23" xfId="0" applyFont="1" applyFill="1" applyBorder="1" applyAlignment="1" applyProtection="1">
      <alignment horizontal="center" vertical="center"/>
      <protection locked="0"/>
    </xf>
    <xf numFmtId="0" fontId="65" fillId="33" borderId="24" xfId="0" applyFont="1" applyFill="1" applyBorder="1" applyAlignment="1" applyProtection="1">
      <alignment horizontal="center" vertical="center"/>
      <protection locked="0"/>
    </xf>
    <xf numFmtId="0" fontId="65" fillId="33" borderId="19" xfId="0" applyFont="1" applyFill="1" applyBorder="1" applyAlignment="1" applyProtection="1">
      <alignment horizontal="center" vertical="center"/>
      <protection locked="0"/>
    </xf>
    <xf numFmtId="0" fontId="65" fillId="33" borderId="20" xfId="0" applyFont="1" applyFill="1" applyBorder="1" applyAlignment="1" applyProtection="1">
      <alignment horizontal="center" vertical="center"/>
      <protection locked="0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65" fillId="33" borderId="2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164" fontId="0" fillId="0" borderId="12" xfId="0" applyNumberForma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77" fillId="0" borderId="41" xfId="0" applyFont="1" applyFill="1" applyBorder="1" applyAlignment="1" applyProtection="1">
      <alignment horizontal="center" vertical="center" wrapText="1"/>
      <protection locked="0"/>
    </xf>
    <xf numFmtId="0" fontId="77" fillId="0" borderId="16" xfId="0" applyNumberFormat="1" applyFont="1" applyFill="1" applyBorder="1" applyAlignment="1" applyProtection="1">
      <alignment/>
      <protection locked="0"/>
    </xf>
    <xf numFmtId="0" fontId="77" fillId="0" borderId="52" xfId="0" applyNumberFormat="1" applyFont="1" applyFill="1" applyBorder="1" applyAlignment="1" applyProtection="1">
      <alignment/>
      <protection locked="0"/>
    </xf>
    <xf numFmtId="0" fontId="14" fillId="0" borderId="36" xfId="0" applyFont="1" applyFill="1" applyBorder="1" applyAlignment="1" applyProtection="1">
      <alignment/>
      <protection locked="0"/>
    </xf>
    <xf numFmtId="0" fontId="77" fillId="0" borderId="22" xfId="0" applyNumberFormat="1" applyFont="1" applyFill="1" applyBorder="1" applyAlignment="1" applyProtection="1">
      <alignment/>
      <protection locked="0"/>
    </xf>
    <xf numFmtId="0" fontId="77" fillId="0" borderId="53" xfId="0" applyNumberFormat="1" applyFont="1" applyFill="1" applyBorder="1" applyAlignment="1" applyProtection="1">
      <alignment/>
      <protection locked="0"/>
    </xf>
    <xf numFmtId="0" fontId="14" fillId="0" borderId="37" xfId="0" applyFont="1" applyFill="1" applyBorder="1" applyAlignment="1" applyProtection="1">
      <alignment/>
      <protection locked="0"/>
    </xf>
    <xf numFmtId="0" fontId="77" fillId="0" borderId="19" xfId="0" applyNumberFormat="1" applyFont="1" applyFill="1" applyBorder="1" applyAlignment="1" applyProtection="1">
      <alignment/>
      <protection locked="0"/>
    </xf>
    <xf numFmtId="0" fontId="77" fillId="0" borderId="54" xfId="0" applyNumberFormat="1" applyFont="1" applyFill="1" applyBorder="1" applyAlignment="1" applyProtection="1">
      <alignment/>
      <protection locked="0"/>
    </xf>
    <xf numFmtId="0" fontId="14" fillId="0" borderId="51" xfId="0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77" fillId="0" borderId="28" xfId="0" applyNumberFormat="1" applyFont="1" applyFill="1" applyBorder="1" applyAlignment="1" applyProtection="1">
      <alignment/>
      <protection locked="0"/>
    </xf>
    <xf numFmtId="0" fontId="77" fillId="0" borderId="56" xfId="0" applyNumberFormat="1" applyFont="1" applyFill="1" applyBorder="1" applyAlignment="1" applyProtection="1">
      <alignment/>
      <protection locked="0"/>
    </xf>
    <xf numFmtId="0" fontId="14" fillId="0" borderId="57" xfId="0" applyFont="1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65" fillId="0" borderId="12" xfId="0" applyFont="1" applyBorder="1" applyAlignment="1">
      <alignment/>
    </xf>
    <xf numFmtId="0" fontId="78" fillId="0" borderId="12" xfId="0" applyFont="1" applyBorder="1" applyAlignment="1">
      <alignment horizontal="center"/>
    </xf>
    <xf numFmtId="0" fontId="79" fillId="0" borderId="43" xfId="0" applyFont="1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46" xfId="0" applyFont="1" applyBorder="1" applyAlignment="1">
      <alignment horizontal="center" vertical="center"/>
    </xf>
    <xf numFmtId="0" fontId="77" fillId="0" borderId="31" xfId="0" applyFont="1" applyFill="1" applyBorder="1" applyAlignment="1" applyProtection="1">
      <alignment horizontal="center" vertical="center" wrapText="1"/>
      <protection locked="0"/>
    </xf>
    <xf numFmtId="0" fontId="77" fillId="0" borderId="59" xfId="0" applyNumberFormat="1" applyFont="1" applyFill="1" applyBorder="1" applyAlignment="1" applyProtection="1">
      <alignment/>
      <protection locked="0"/>
    </xf>
    <xf numFmtId="0" fontId="77" fillId="0" borderId="60" xfId="0" applyNumberFormat="1" applyFont="1" applyFill="1" applyBorder="1" applyAlignment="1" applyProtection="1">
      <alignment/>
      <protection locked="0"/>
    </xf>
    <xf numFmtId="0" fontId="14" fillId="0" borderId="61" xfId="0" applyFont="1" applyFill="1" applyBorder="1" applyAlignment="1" applyProtection="1">
      <alignment/>
      <protection locked="0"/>
    </xf>
    <xf numFmtId="0" fontId="0" fillId="0" borderId="62" xfId="0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0" fillId="0" borderId="63" xfId="0" applyFill="1" applyBorder="1" applyAlignment="1" applyProtection="1">
      <alignment/>
      <protection locked="0"/>
    </xf>
    <xf numFmtId="164" fontId="0" fillId="0" borderId="31" xfId="0" applyNumberFormat="1" applyFill="1" applyBorder="1" applyAlignment="1" applyProtection="1">
      <alignment horizontal="center" vertical="center"/>
      <protection/>
    </xf>
    <xf numFmtId="164" fontId="0" fillId="0" borderId="55" xfId="0" applyNumberFormat="1" applyFill="1" applyBorder="1" applyAlignment="1" applyProtection="1">
      <alignment horizontal="center" vertical="center"/>
      <protection/>
    </xf>
    <xf numFmtId="0" fontId="79" fillId="0" borderId="41" xfId="0" applyFont="1" applyBorder="1" applyAlignment="1">
      <alignment horizontal="center" vertical="center"/>
    </xf>
    <xf numFmtId="0" fontId="79" fillId="0" borderId="42" xfId="0" applyFont="1" applyBorder="1" applyAlignment="1">
      <alignment horizontal="center" vertical="center"/>
    </xf>
    <xf numFmtId="0" fontId="77" fillId="0" borderId="45" xfId="0" applyFont="1" applyFill="1" applyBorder="1" applyAlignment="1" applyProtection="1">
      <alignment horizontal="center" vertical="center" wrapText="1"/>
      <protection locked="0"/>
    </xf>
    <xf numFmtId="0" fontId="77" fillId="0" borderId="26" xfId="0" applyNumberFormat="1" applyFont="1" applyFill="1" applyBorder="1" applyAlignment="1" applyProtection="1">
      <alignment/>
      <protection locked="0"/>
    </xf>
    <xf numFmtId="0" fontId="77" fillId="0" borderId="0" xfId="0" applyNumberFormat="1" applyFont="1" applyFill="1" applyBorder="1" applyAlignment="1" applyProtection="1">
      <alignment/>
      <protection locked="0"/>
    </xf>
    <xf numFmtId="0" fontId="14" fillId="0" borderId="64" xfId="0" applyFont="1" applyFill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164" fontId="0" fillId="0" borderId="45" xfId="0" applyNumberFormat="1" applyFill="1" applyBorder="1" applyAlignment="1" applyProtection="1">
      <alignment horizontal="center" vertical="center"/>
      <protection/>
    </xf>
    <xf numFmtId="164" fontId="0" fillId="0" borderId="66" xfId="0" applyNumberFormat="1" applyFill="1" applyBorder="1" applyAlignment="1" applyProtection="1">
      <alignment horizontal="center" vertical="center"/>
      <protection/>
    </xf>
    <xf numFmtId="0" fontId="79" fillId="0" borderId="45" xfId="0" applyFont="1" applyBorder="1" applyAlignment="1">
      <alignment horizontal="center" vertical="center"/>
    </xf>
    <xf numFmtId="0" fontId="77" fillId="0" borderId="12" xfId="0" applyFont="1" applyFill="1" applyBorder="1" applyAlignment="1" applyProtection="1">
      <alignment horizontal="center" vertical="center" wrapText="1"/>
      <protection locked="0"/>
    </xf>
    <xf numFmtId="0" fontId="77" fillId="0" borderId="13" xfId="0" applyNumberFormat="1" applyFont="1" applyFill="1" applyBorder="1" applyAlignment="1" applyProtection="1">
      <alignment/>
      <protection locked="0"/>
    </xf>
    <xf numFmtId="0" fontId="77" fillId="0" borderId="67" xfId="0" applyNumberFormat="1" applyFont="1" applyFill="1" applyBorder="1" applyAlignment="1" applyProtection="1">
      <alignment/>
      <protection locked="0"/>
    </xf>
    <xf numFmtId="0" fontId="14" fillId="0" borderId="68" xfId="0" applyFont="1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77" fillId="0" borderId="70" xfId="0" applyFont="1" applyFill="1" applyBorder="1" applyAlignment="1" applyProtection="1">
      <alignment horizontal="center" vertical="center" wrapText="1"/>
      <protection locked="0"/>
    </xf>
    <xf numFmtId="0" fontId="77" fillId="0" borderId="71" xfId="0" applyNumberFormat="1" applyFont="1" applyFill="1" applyBorder="1" applyAlignment="1" applyProtection="1">
      <alignment/>
      <protection locked="0"/>
    </xf>
    <xf numFmtId="0" fontId="77" fillId="0" borderId="72" xfId="0" applyNumberFormat="1" applyFont="1" applyFill="1" applyBorder="1" applyAlignment="1" applyProtection="1">
      <alignment/>
      <protection locked="0"/>
    </xf>
    <xf numFmtId="0" fontId="14" fillId="0" borderId="73" xfId="0" applyFont="1" applyFill="1" applyBorder="1" applyAlignment="1" applyProtection="1">
      <alignment/>
      <protection locked="0"/>
    </xf>
    <xf numFmtId="0" fontId="0" fillId="0" borderId="74" xfId="0" applyFill="1" applyBorder="1" applyAlignment="1" applyProtection="1">
      <alignment/>
      <protection locked="0"/>
    </xf>
    <xf numFmtId="0" fontId="0" fillId="0" borderId="73" xfId="0" applyFill="1" applyBorder="1" applyAlignment="1" applyProtection="1">
      <alignment/>
      <protection locked="0"/>
    </xf>
    <xf numFmtId="0" fontId="0" fillId="0" borderId="71" xfId="0" applyFill="1" applyBorder="1" applyAlignment="1" applyProtection="1">
      <alignment/>
      <protection locked="0"/>
    </xf>
    <xf numFmtId="0" fontId="0" fillId="0" borderId="75" xfId="0" applyFill="1" applyBorder="1" applyAlignment="1" applyProtection="1">
      <alignment/>
      <protection locked="0"/>
    </xf>
    <xf numFmtId="164" fontId="0" fillId="0" borderId="46" xfId="0" applyNumberFormat="1" applyFill="1" applyBorder="1" applyAlignment="1" applyProtection="1">
      <alignment horizontal="center" vertical="center"/>
      <protection/>
    </xf>
    <xf numFmtId="164" fontId="0" fillId="0" borderId="76" xfId="0" applyNumberFormat="1" applyFill="1" applyBorder="1" applyAlignment="1" applyProtection="1">
      <alignment horizontal="center" vertical="center"/>
      <protection/>
    </xf>
    <xf numFmtId="0" fontId="79" fillId="0" borderId="70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16" fillId="0" borderId="36" xfId="0" applyFont="1" applyFill="1" applyBorder="1" applyAlignment="1" applyProtection="1">
      <alignment/>
      <protection locked="0"/>
    </xf>
    <xf numFmtId="0" fontId="16" fillId="0" borderId="37" xfId="0" applyFont="1" applyFill="1" applyBorder="1" applyAlignment="1" applyProtection="1">
      <alignment/>
      <protection locked="0"/>
    </xf>
    <xf numFmtId="0" fontId="16" fillId="0" borderId="51" xfId="0" applyFont="1" applyFill="1" applyBorder="1" applyAlignment="1" applyProtection="1">
      <alignment/>
      <protection locked="0"/>
    </xf>
    <xf numFmtId="0" fontId="16" fillId="0" borderId="73" xfId="0" applyFont="1" applyFill="1" applyBorder="1" applyAlignment="1" applyProtection="1">
      <alignment/>
      <protection locked="0"/>
    </xf>
    <xf numFmtId="0" fontId="16" fillId="0" borderId="57" xfId="0" applyFont="1" applyFill="1" applyBorder="1" applyAlignment="1" applyProtection="1">
      <alignment/>
      <protection locked="0"/>
    </xf>
    <xf numFmtId="0" fontId="0" fillId="9" borderId="12" xfId="0" applyFill="1" applyBorder="1" applyAlignment="1">
      <alignment/>
    </xf>
    <xf numFmtId="0" fontId="0" fillId="35" borderId="12" xfId="0" applyFill="1" applyBorder="1" applyAlignment="1">
      <alignment/>
    </xf>
    <xf numFmtId="0" fontId="16" fillId="9" borderId="68" xfId="0" applyFont="1" applyFill="1" applyBorder="1" applyAlignment="1" applyProtection="1">
      <alignment/>
      <protection locked="0"/>
    </xf>
    <xf numFmtId="0" fontId="79" fillId="9" borderId="12" xfId="0" applyFont="1" applyFill="1" applyBorder="1" applyAlignment="1">
      <alignment horizontal="center" vertical="center"/>
    </xf>
    <xf numFmtId="0" fontId="16" fillId="9" borderId="36" xfId="0" applyFont="1" applyFill="1" applyBorder="1" applyAlignment="1" applyProtection="1">
      <alignment/>
      <protection locked="0"/>
    </xf>
    <xf numFmtId="0" fontId="79" fillId="9" borderId="41" xfId="0" applyFont="1" applyFill="1" applyBorder="1" applyAlignment="1">
      <alignment horizontal="center" vertical="center"/>
    </xf>
    <xf numFmtId="0" fontId="16" fillId="9" borderId="37" xfId="0" applyFont="1" applyFill="1" applyBorder="1" applyAlignment="1" applyProtection="1">
      <alignment/>
      <protection locked="0"/>
    </xf>
    <xf numFmtId="0" fontId="79" fillId="9" borderId="43" xfId="0" applyFont="1" applyFill="1" applyBorder="1" applyAlignment="1">
      <alignment horizontal="center" vertical="center"/>
    </xf>
    <xf numFmtId="0" fontId="16" fillId="9" borderId="73" xfId="0" applyFont="1" applyFill="1" applyBorder="1" applyAlignment="1" applyProtection="1">
      <alignment/>
      <protection locked="0"/>
    </xf>
    <xf numFmtId="0" fontId="79" fillId="9" borderId="70" xfId="0" applyFont="1" applyFill="1" applyBorder="1" applyAlignment="1">
      <alignment horizontal="center" vertical="center"/>
    </xf>
    <xf numFmtId="0" fontId="16" fillId="9" borderId="51" xfId="0" applyFont="1" applyFill="1" applyBorder="1" applyAlignment="1" applyProtection="1">
      <alignment/>
      <protection locked="0"/>
    </xf>
    <xf numFmtId="0" fontId="79" fillId="9" borderId="42" xfId="0" applyFont="1" applyFill="1" applyBorder="1" applyAlignment="1">
      <alignment horizontal="center" vertical="center"/>
    </xf>
    <xf numFmtId="0" fontId="16" fillId="35" borderId="36" xfId="0" applyFont="1" applyFill="1" applyBorder="1" applyAlignment="1" applyProtection="1">
      <alignment/>
      <protection locked="0"/>
    </xf>
    <xf numFmtId="0" fontId="79" fillId="35" borderId="41" xfId="0" applyFont="1" applyFill="1" applyBorder="1" applyAlignment="1">
      <alignment horizontal="center" vertical="center"/>
    </xf>
    <xf numFmtId="0" fontId="16" fillId="35" borderId="64" xfId="0" applyFont="1" applyFill="1" applyBorder="1" applyAlignment="1" applyProtection="1">
      <alignment/>
      <protection locked="0"/>
    </xf>
    <xf numFmtId="0" fontId="79" fillId="35" borderId="45" xfId="0" applyFont="1" applyFill="1" applyBorder="1" applyAlignment="1">
      <alignment horizontal="center" vertical="center"/>
    </xf>
    <xf numFmtId="0" fontId="16" fillId="35" borderId="61" xfId="0" applyFont="1" applyFill="1" applyBorder="1" applyAlignment="1" applyProtection="1">
      <alignment/>
      <protection locked="0"/>
    </xf>
    <xf numFmtId="0" fontId="79" fillId="35" borderId="44" xfId="0" applyFont="1" applyFill="1" applyBorder="1" applyAlignment="1">
      <alignment horizontal="center" vertical="center"/>
    </xf>
    <xf numFmtId="0" fontId="79" fillId="35" borderId="43" xfId="0" applyFont="1" applyFill="1" applyBorder="1" applyAlignment="1">
      <alignment horizontal="center" vertical="center"/>
    </xf>
    <xf numFmtId="2" fontId="0" fillId="33" borderId="67" xfId="0" applyNumberFormat="1" applyFont="1" applyFill="1" applyBorder="1" applyAlignment="1" applyProtection="1">
      <alignment horizontal="center" wrapText="1"/>
      <protection locked="0"/>
    </xf>
    <xf numFmtId="2" fontId="0" fillId="33" borderId="60" xfId="0" applyNumberFormat="1" applyFont="1" applyFill="1" applyBorder="1" applyAlignment="1" applyProtection="1">
      <alignment horizontal="center" wrapText="1"/>
      <protection locked="0"/>
    </xf>
    <xf numFmtId="2" fontId="0" fillId="34" borderId="67" xfId="0" applyNumberFormat="1" applyFont="1" applyFill="1" applyBorder="1" applyAlignment="1" applyProtection="1">
      <alignment horizontal="center" wrapText="1"/>
      <protection locked="0"/>
    </xf>
    <xf numFmtId="0" fontId="80" fillId="0" borderId="23" xfId="0" applyFont="1" applyBorder="1" applyAlignment="1">
      <alignment horizontal="center"/>
    </xf>
    <xf numFmtId="0" fontId="8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Border="1" applyAlignment="1">
      <alignment horizontal="center"/>
    </xf>
    <xf numFmtId="0" fontId="77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80" fillId="0" borderId="0" xfId="0" applyFont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81" fillId="36" borderId="23" xfId="0" applyFont="1" applyFill="1" applyBorder="1" applyAlignment="1">
      <alignment/>
    </xf>
    <xf numFmtId="0" fontId="0" fillId="37" borderId="23" xfId="0" applyFill="1" applyBorder="1" applyAlignment="1">
      <alignment/>
    </xf>
    <xf numFmtId="0" fontId="0" fillId="35" borderId="23" xfId="0" applyFill="1" applyBorder="1" applyAlignment="1">
      <alignment/>
    </xf>
    <xf numFmtId="0" fontId="80" fillId="36" borderId="23" xfId="0" applyFont="1" applyFill="1" applyBorder="1" applyAlignment="1">
      <alignment horizontal="center" vertical="center"/>
    </xf>
    <xf numFmtId="0" fontId="74" fillId="0" borderId="23" xfId="0" applyFont="1" applyBorder="1" applyAlignment="1">
      <alignment/>
    </xf>
    <xf numFmtId="0" fontId="80" fillId="37" borderId="23" xfId="0" applyFont="1" applyFill="1" applyBorder="1" applyAlignment="1">
      <alignment horizontal="center" vertical="center"/>
    </xf>
    <xf numFmtId="0" fontId="11" fillId="0" borderId="55" xfId="0" applyFont="1" applyFill="1" applyBorder="1" applyAlignment="1" applyProtection="1">
      <alignment horizontal="left" vertical="center" wrapText="1"/>
      <protection/>
    </xf>
    <xf numFmtId="0" fontId="11" fillId="0" borderId="60" xfId="0" applyFont="1" applyFill="1" applyBorder="1" applyAlignment="1" applyProtection="1">
      <alignment horizontal="left" vertical="center" wrapText="1"/>
      <protection/>
    </xf>
    <xf numFmtId="0" fontId="11" fillId="0" borderId="77" xfId="0" applyFont="1" applyFill="1" applyBorder="1" applyAlignment="1" applyProtection="1">
      <alignment horizontal="left" vertical="center" wrapText="1"/>
      <protection/>
    </xf>
    <xf numFmtId="0" fontId="11" fillId="0" borderId="66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78" xfId="0" applyFont="1" applyFill="1" applyBorder="1" applyAlignment="1" applyProtection="1">
      <alignment horizontal="left" vertical="center" wrapText="1"/>
      <protection/>
    </xf>
    <xf numFmtId="0" fontId="11" fillId="0" borderId="76" xfId="0" applyFont="1" applyFill="1" applyBorder="1" applyAlignment="1" applyProtection="1">
      <alignment horizontal="left" vertical="center" wrapText="1"/>
      <protection/>
    </xf>
    <xf numFmtId="0" fontId="11" fillId="0" borderId="32" xfId="0" applyFont="1" applyFill="1" applyBorder="1" applyAlignment="1" applyProtection="1">
      <alignment horizontal="left" vertical="center" wrapText="1"/>
      <protection/>
    </xf>
    <xf numFmtId="0" fontId="11" fillId="0" borderId="35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9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 applyProtection="1">
      <alignment horizontal="center"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79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77" fillId="0" borderId="41" xfId="0" applyFont="1" applyFill="1" applyBorder="1" applyAlignment="1" applyProtection="1">
      <alignment horizontal="center" vertical="center" wrapText="1"/>
      <protection locked="0"/>
    </xf>
    <xf numFmtId="0" fontId="77" fillId="0" borderId="43" xfId="0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ill="1" applyBorder="1" applyAlignment="1" applyProtection="1">
      <alignment horizontal="center" vertical="center"/>
      <protection/>
    </xf>
    <xf numFmtId="0" fontId="77" fillId="0" borderId="42" xfId="0" applyFont="1" applyFill="1" applyBorder="1" applyAlignment="1" applyProtection="1">
      <alignment horizontal="center" vertical="center" wrapText="1"/>
      <protection locked="0"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11" fillId="0" borderId="77" xfId="0" applyFont="1" applyFill="1" applyBorder="1" applyAlignment="1" applyProtection="1">
      <alignment horizontal="center" vertical="center" wrapText="1"/>
      <protection/>
    </xf>
    <xf numFmtId="0" fontId="11" fillId="0" borderId="76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65" fillId="0" borderId="31" xfId="0" applyFont="1" applyFill="1" applyBorder="1" applyAlignment="1" applyProtection="1">
      <alignment horizontal="center" vertical="center"/>
      <protection/>
    </xf>
    <xf numFmtId="0" fontId="65" fillId="0" borderId="45" xfId="0" applyFont="1" applyFill="1" applyBorder="1" applyAlignment="1" applyProtection="1">
      <alignment horizontal="center" vertical="center"/>
      <protection/>
    </xf>
    <xf numFmtId="0" fontId="65" fillId="0" borderId="46" xfId="0" applyFon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77" fillId="0" borderId="70" xfId="0" applyFont="1" applyFill="1" applyBorder="1" applyAlignment="1" applyProtection="1">
      <alignment horizontal="center" vertical="center" wrapText="1"/>
      <protection locked="0"/>
    </xf>
    <xf numFmtId="0" fontId="77" fillId="0" borderId="44" xfId="0" applyFont="1" applyFill="1" applyBorder="1" applyAlignment="1" applyProtection="1">
      <alignment horizontal="center" vertical="center" wrapText="1"/>
      <protection locked="0"/>
    </xf>
    <xf numFmtId="164" fontId="0" fillId="0" borderId="46" xfId="0" applyNumberFormat="1" applyFill="1" applyBorder="1" applyAlignment="1" applyProtection="1">
      <alignment horizontal="center" vertical="center"/>
      <protection/>
    </xf>
    <xf numFmtId="164" fontId="0" fillId="0" borderId="31" xfId="0" applyNumberFormat="1" applyFill="1" applyBorder="1" applyAlignment="1" applyProtection="1">
      <alignment horizontal="center" vertical="center"/>
      <protection/>
    </xf>
    <xf numFmtId="164" fontId="0" fillId="0" borderId="76" xfId="0" applyNumberFormat="1" applyFill="1" applyBorder="1" applyAlignment="1" applyProtection="1">
      <alignment horizontal="center" vertical="center"/>
      <protection/>
    </xf>
    <xf numFmtId="164" fontId="0" fillId="0" borderId="55" xfId="0" applyNumberForma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15" fillId="0" borderId="60" xfId="0" applyFont="1" applyFill="1" applyBorder="1" applyAlignment="1" applyProtection="1">
      <alignment horizontal="center" vertical="center" wrapText="1"/>
      <protection/>
    </xf>
    <xf numFmtId="0" fontId="15" fillId="0" borderId="77" xfId="0" applyFont="1" applyFill="1" applyBorder="1" applyAlignment="1" applyProtection="1">
      <alignment horizontal="center" vertical="center" wrapText="1"/>
      <protection/>
    </xf>
    <xf numFmtId="0" fontId="15" fillId="0" borderId="76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82" fillId="0" borderId="31" xfId="0" applyFont="1" applyBorder="1" applyAlignment="1">
      <alignment horizontal="center" textRotation="90"/>
    </xf>
    <xf numFmtId="0" fontId="82" fillId="0" borderId="45" xfId="0" applyFont="1" applyBorder="1" applyAlignment="1">
      <alignment horizontal="center" textRotation="90"/>
    </xf>
    <xf numFmtId="0" fontId="65" fillId="0" borderId="10" xfId="0" applyFont="1" applyBorder="1" applyAlignment="1">
      <alignment horizontal="left"/>
    </xf>
    <xf numFmtId="0" fontId="65" fillId="0" borderId="67" xfId="0" applyFont="1" applyBorder="1" applyAlignment="1">
      <alignment horizontal="left"/>
    </xf>
    <xf numFmtId="0" fontId="65" fillId="0" borderId="76" xfId="0" applyFont="1" applyBorder="1" applyAlignment="1">
      <alignment horizontal="left"/>
    </xf>
    <xf numFmtId="0" fontId="65" fillId="0" borderId="32" xfId="0" applyFont="1" applyBorder="1" applyAlignment="1">
      <alignment horizontal="left"/>
    </xf>
    <xf numFmtId="0" fontId="83" fillId="0" borderId="0" xfId="0" applyFont="1" applyAlignment="1">
      <alignment horizontal="center"/>
    </xf>
    <xf numFmtId="0" fontId="78" fillId="0" borderId="66" xfId="0" applyFont="1" applyBorder="1" applyAlignment="1">
      <alignment horizontal="left"/>
    </xf>
    <xf numFmtId="0" fontId="78" fillId="0" borderId="0" xfId="0" applyFont="1" applyAlignment="1">
      <alignment horizontal="left"/>
    </xf>
    <xf numFmtId="0" fontId="65" fillId="34" borderId="10" xfId="0" applyFont="1" applyFill="1" applyBorder="1" applyAlignment="1">
      <alignment horizontal="center"/>
    </xf>
    <xf numFmtId="0" fontId="65" fillId="34" borderId="67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10" fillId="0" borderId="55" xfId="0" applyFont="1" applyFill="1" applyBorder="1" applyAlignment="1" applyProtection="1">
      <alignment horizontal="center" vertical="center" wrapText="1"/>
      <protection/>
    </xf>
    <xf numFmtId="0" fontId="10" fillId="0" borderId="66" xfId="0" applyFont="1" applyFill="1" applyBorder="1" applyAlignment="1" applyProtection="1">
      <alignment horizontal="center" vertical="center" wrapText="1"/>
      <protection/>
    </xf>
    <xf numFmtId="0" fontId="10" fillId="0" borderId="76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75" xfId="0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8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оценок за КДР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по математике уч-ся 9-х кл., 29.01.2014г.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5"/>
          <c:y val="0.11975"/>
          <c:w val="0.70375"/>
          <c:h val="0.7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'успев. качество'!$R$4:$R$7</c:f>
              <c:strCache/>
            </c:strRef>
          </c:cat>
          <c:val>
            <c:numRef>
              <c:f>'успев. качество'!$S$4:$S$7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3775"/>
          <c:w val="0.88825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успеваемости среди ОУ района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(КДР по математике 9 кл., 29.01.2014г.)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5075"/>
          <c:w val="0.9912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- 76%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диаграммы!$A$3:$A$32</c:f>
              <c:strCache/>
            </c:strRef>
          </c:cat>
          <c:val>
            <c:numRef>
              <c:f>диаграммы!$B$3:$B$32</c:f>
              <c:numCache/>
            </c:numRef>
          </c:val>
        </c:ser>
        <c:ser>
          <c:idx val="1"/>
          <c:order val="1"/>
          <c:tx>
            <c:v>Качество по району - 27%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диаграммы!$A$3:$A$32</c:f>
              <c:strCache/>
            </c:strRef>
          </c:cat>
          <c:val>
            <c:numRef>
              <c:f>диаграммы!$C$3:$C$32</c:f>
              <c:numCache/>
            </c:numRef>
          </c:val>
        </c:ser>
        <c:axId val="43909632"/>
        <c:axId val="59642369"/>
      </c:bar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9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333399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3366"/>
                </a:solidFill>
              </a:defRPr>
            </a:pPr>
          </a:p>
        </c:txPr>
      </c:legendEntry>
      <c:layout>
        <c:manualLayout>
          <c:xMode val="edge"/>
          <c:yMode val="edge"/>
          <c:x val="0.21675"/>
          <c:y val="0.1855"/>
          <c:w val="0.755"/>
          <c:h val="0.0685"/>
        </c:manualLayout>
      </c:layout>
      <c:overlay val="0"/>
      <c:spPr>
        <a:solidFill>
          <a:srgbClr val="EBF1DE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успеваемости среди МКШ района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математике 9 кл., 29.01.2014г.)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2"/>
          <c:w val="0.98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- 76%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диаграммы!$A$36:$A$50</c:f>
              <c:strCache/>
            </c:strRef>
          </c:cat>
          <c:val>
            <c:numRef>
              <c:f>диаграммы!$B$36:$B$50</c:f>
              <c:numCache/>
            </c:numRef>
          </c:val>
        </c:ser>
        <c:ser>
          <c:idx val="1"/>
          <c:order val="1"/>
          <c:tx>
            <c:v>Качество по району - 27%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диаграммы!$A$36:$A$50</c:f>
              <c:strCache/>
            </c:strRef>
          </c:cat>
          <c:val>
            <c:numRef>
              <c:f>диаграммы!$C$36:$C$50</c:f>
              <c:numCache/>
            </c:numRef>
          </c:val>
        </c:ser>
        <c:axId val="67019274"/>
        <c:axId val="66302555"/>
      </c:bar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02555"/>
        <c:crosses val="autoZero"/>
        <c:auto val="1"/>
        <c:lblOffset val="100"/>
        <c:tickLblSkip val="1"/>
        <c:noMultiLvlLbl val="0"/>
      </c:catAx>
      <c:valAx>
        <c:axId val="66302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9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14375"/>
          <c:y val="0.182"/>
          <c:w val="0.80625"/>
          <c:h val="0.07875"/>
        </c:manualLayout>
      </c:layout>
      <c:overlay val="0"/>
      <c:spPr>
        <a:solidFill>
          <a:srgbClr val="EBF1DE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ОУ района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математике 9 кл., 29.01.2014г.)</a:t>
            </a:r>
          </a:p>
        </c:rich>
      </c:tx>
      <c:layout>
        <c:manualLayout>
          <c:xMode val="factor"/>
          <c:yMode val="factor"/>
          <c:x val="0.00175"/>
          <c:y val="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92"/>
          <c:w val="0.990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- 10,86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'ср.балл'!$A$3:$A$32</c:f>
              <c:strCache/>
            </c:strRef>
          </c:cat>
          <c:val>
            <c:numRef>
              <c:f>'ср.балл'!$B$3:$B$32</c:f>
              <c:numCache/>
            </c:numRef>
          </c:val>
        </c:ser>
        <c:axId val="59852084"/>
        <c:axId val="1797845"/>
      </c:bar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7845"/>
        <c:crosses val="autoZero"/>
        <c:auto val="1"/>
        <c:lblOffset val="100"/>
        <c:tickLblSkip val="1"/>
        <c:noMultiLvlLbl val="0"/>
      </c:catAx>
      <c:valAx>
        <c:axId val="1797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52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99CC00"/>
                </a:solidFill>
              </a:defRPr>
            </a:pPr>
          </a:p>
        </c:txPr>
      </c:legendEntry>
      <c:layout>
        <c:manualLayout>
          <c:xMode val="edge"/>
          <c:yMode val="edge"/>
          <c:x val="0.271"/>
          <c:y val="0.308"/>
          <c:w val="0.69725"/>
          <c:h val="0.0512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МКШ района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математике 9 кл., 29.01.2014г.)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1825"/>
          <c:w val="0.971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- 10,86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'ср.балл'!$A$36:$A$50</c:f>
              <c:strCache/>
            </c:strRef>
          </c:cat>
          <c:val>
            <c:numRef>
              <c:f>'ср.балл'!$B$36:$B$50</c:f>
              <c:numCache/>
            </c:numRef>
          </c:val>
        </c:ser>
        <c:axId val="16180606"/>
        <c:axId val="11407727"/>
      </c:bar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07727"/>
        <c:crosses val="autoZero"/>
        <c:auto val="1"/>
        <c:lblOffset val="100"/>
        <c:tickLblSkip val="1"/>
        <c:noMultiLvlLbl val="0"/>
      </c:catAx>
      <c:valAx>
        <c:axId val="11407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0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</a:defRPr>
            </a:pPr>
          </a:p>
        </c:txPr>
      </c:legendEntry>
      <c:layout>
        <c:manualLayout>
          <c:xMode val="edge"/>
          <c:yMode val="edge"/>
          <c:x val="0.206"/>
          <c:y val="0.1745"/>
          <c:w val="0.7305"/>
          <c:h val="0.0637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514350</xdr:colOff>
      <xdr:row>2</xdr:row>
      <xdr:rowOff>76200</xdr:rowOff>
    </xdr:from>
    <xdr:to>
      <xdr:col>25</xdr:col>
      <xdr:colOff>485775</xdr:colOff>
      <xdr:row>19</xdr:row>
      <xdr:rowOff>190500</xdr:rowOff>
    </xdr:to>
    <xdr:graphicFrame>
      <xdr:nvGraphicFramePr>
        <xdr:cNvPr id="1" name="Диаграмма 1"/>
        <xdr:cNvGraphicFramePr/>
      </xdr:nvGraphicFramePr>
      <xdr:xfrm>
        <a:off x="6781800" y="466725"/>
        <a:ext cx="5457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10</xdr:row>
      <xdr:rowOff>142875</xdr:rowOff>
    </xdr:from>
    <xdr:to>
      <xdr:col>17</xdr:col>
      <xdr:colOff>590550</xdr:colOff>
      <xdr:row>31</xdr:row>
      <xdr:rowOff>142875</xdr:rowOff>
    </xdr:to>
    <xdr:graphicFrame>
      <xdr:nvGraphicFramePr>
        <xdr:cNvPr id="1" name="Диаграмма 1"/>
        <xdr:cNvGraphicFramePr/>
      </xdr:nvGraphicFramePr>
      <xdr:xfrm>
        <a:off x="2390775" y="2219325"/>
        <a:ext cx="85629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33</xdr:row>
      <xdr:rowOff>104775</xdr:rowOff>
    </xdr:from>
    <xdr:to>
      <xdr:col>15</xdr:col>
      <xdr:colOff>466725</xdr:colOff>
      <xdr:row>50</xdr:row>
      <xdr:rowOff>152400</xdr:rowOff>
    </xdr:to>
    <xdr:graphicFrame>
      <xdr:nvGraphicFramePr>
        <xdr:cNvPr id="2" name="Диаграмма 3"/>
        <xdr:cNvGraphicFramePr/>
      </xdr:nvGraphicFramePr>
      <xdr:xfrm>
        <a:off x="2495550" y="6981825"/>
        <a:ext cx="71151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19</xdr:row>
      <xdr:rowOff>95250</xdr:rowOff>
    </xdr:from>
    <xdr:to>
      <xdr:col>17</xdr:col>
      <xdr:colOff>590550</xdr:colOff>
      <xdr:row>19</xdr:row>
      <xdr:rowOff>104775</xdr:rowOff>
    </xdr:to>
    <xdr:sp>
      <xdr:nvSpPr>
        <xdr:cNvPr id="3" name="Прямая соединительная линия 5"/>
        <xdr:cNvSpPr>
          <a:spLocks/>
        </xdr:cNvSpPr>
      </xdr:nvSpPr>
      <xdr:spPr>
        <a:xfrm>
          <a:off x="2838450" y="4057650"/>
          <a:ext cx="8115300" cy="9525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24</xdr:row>
      <xdr:rowOff>161925</xdr:rowOff>
    </xdr:from>
    <xdr:to>
      <xdr:col>17</xdr:col>
      <xdr:colOff>571500</xdr:colOff>
      <xdr:row>25</xdr:row>
      <xdr:rowOff>0</xdr:rowOff>
    </xdr:to>
    <xdr:sp>
      <xdr:nvSpPr>
        <xdr:cNvPr id="4" name="Прямая соединительная линия 7"/>
        <xdr:cNvSpPr>
          <a:spLocks/>
        </xdr:cNvSpPr>
      </xdr:nvSpPr>
      <xdr:spPr>
        <a:xfrm>
          <a:off x="2828925" y="5172075"/>
          <a:ext cx="8105775" cy="476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523875</xdr:colOff>
      <xdr:row>40</xdr:row>
      <xdr:rowOff>38100</xdr:rowOff>
    </xdr:from>
    <xdr:to>
      <xdr:col>15</xdr:col>
      <xdr:colOff>466725</xdr:colOff>
      <xdr:row>40</xdr:row>
      <xdr:rowOff>38100</xdr:rowOff>
    </xdr:to>
    <xdr:sp>
      <xdr:nvSpPr>
        <xdr:cNvPr id="5" name="Прямая соединительная линия 9"/>
        <xdr:cNvSpPr>
          <a:spLocks/>
        </xdr:cNvSpPr>
      </xdr:nvSpPr>
      <xdr:spPr>
        <a:xfrm>
          <a:off x="2962275" y="8362950"/>
          <a:ext cx="6648450" cy="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0</xdr:rowOff>
    </xdr:from>
    <xdr:to>
      <xdr:col>15</xdr:col>
      <xdr:colOff>466725</xdr:colOff>
      <xdr:row>44</xdr:row>
      <xdr:rowOff>9525</xdr:rowOff>
    </xdr:to>
    <xdr:sp>
      <xdr:nvSpPr>
        <xdr:cNvPr id="6" name="Прямая соединительная линия 12"/>
        <xdr:cNvSpPr>
          <a:spLocks/>
        </xdr:cNvSpPr>
      </xdr:nvSpPr>
      <xdr:spPr>
        <a:xfrm flipV="1">
          <a:off x="2943225" y="9163050"/>
          <a:ext cx="6667500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10</xdr:row>
      <xdr:rowOff>9525</xdr:rowOff>
    </xdr:from>
    <xdr:to>
      <xdr:col>21</xdr:col>
      <xdr:colOff>466725</xdr:colOff>
      <xdr:row>32</xdr:row>
      <xdr:rowOff>0</xdr:rowOff>
    </xdr:to>
    <xdr:graphicFrame>
      <xdr:nvGraphicFramePr>
        <xdr:cNvPr id="1" name="Диаграмма 1"/>
        <xdr:cNvGraphicFramePr/>
      </xdr:nvGraphicFramePr>
      <xdr:xfrm>
        <a:off x="2924175" y="1933575"/>
        <a:ext cx="103441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19</xdr:row>
      <xdr:rowOff>38100</xdr:rowOff>
    </xdr:from>
    <xdr:to>
      <xdr:col>21</xdr:col>
      <xdr:colOff>485775</xdr:colOff>
      <xdr:row>19</xdr:row>
      <xdr:rowOff>57150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3371850" y="3762375"/>
          <a:ext cx="9915525" cy="1905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47625</xdr:rowOff>
    </xdr:from>
    <xdr:to>
      <xdr:col>16</xdr:col>
      <xdr:colOff>133350</xdr:colOff>
      <xdr:row>50</xdr:row>
      <xdr:rowOff>190500</xdr:rowOff>
    </xdr:to>
    <xdr:graphicFrame>
      <xdr:nvGraphicFramePr>
        <xdr:cNvPr id="3" name="Диаграмма 5"/>
        <xdr:cNvGraphicFramePr/>
      </xdr:nvGraphicFramePr>
      <xdr:xfrm>
        <a:off x="2447925" y="6524625"/>
        <a:ext cx="74390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371475</xdr:colOff>
      <xdr:row>39</xdr:row>
      <xdr:rowOff>38100</xdr:rowOff>
    </xdr:from>
    <xdr:to>
      <xdr:col>16</xdr:col>
      <xdr:colOff>152400</xdr:colOff>
      <xdr:row>39</xdr:row>
      <xdr:rowOff>47625</xdr:rowOff>
    </xdr:to>
    <xdr:sp>
      <xdr:nvSpPr>
        <xdr:cNvPr id="4" name="Прямая соединительная линия 7"/>
        <xdr:cNvSpPr>
          <a:spLocks/>
        </xdr:cNvSpPr>
      </xdr:nvSpPr>
      <xdr:spPr>
        <a:xfrm>
          <a:off x="2809875" y="7696200"/>
          <a:ext cx="7096125" cy="952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K55"/>
  <sheetViews>
    <sheetView tabSelected="1" zoomScalePageLayoutView="0" workbookViewId="0" topLeftCell="A1">
      <selection activeCell="V9" sqref="V9"/>
    </sheetView>
  </sheetViews>
  <sheetFormatPr defaultColWidth="9.140625" defaultRowHeight="15"/>
  <cols>
    <col min="1" max="1" width="8.00390625" style="0" customWidth="1"/>
    <col min="2" max="2" width="2.57421875" style="0" customWidth="1"/>
    <col min="3" max="3" width="1.8515625" style="0" customWidth="1"/>
    <col min="4" max="4" width="13.421875" style="0" customWidth="1"/>
    <col min="5" max="5" width="3.8515625" style="0" customWidth="1"/>
    <col min="6" max="6" width="4.421875" style="0" customWidth="1"/>
    <col min="7" max="29" width="5.7109375" style="0" customWidth="1"/>
    <col min="30" max="30" width="4.421875" style="0" customWidth="1"/>
    <col min="31" max="32" width="4.8515625" style="0" customWidth="1"/>
    <col min="33" max="33" width="4.7109375" style="0" customWidth="1"/>
    <col min="34" max="34" width="5.00390625" style="0" customWidth="1"/>
    <col min="35" max="35" width="5.28125" style="0" customWidth="1"/>
    <col min="36" max="36" width="4.57421875" style="0" customWidth="1"/>
    <col min="37" max="37" width="4.7109375" style="0" customWidth="1"/>
  </cols>
  <sheetData>
    <row r="1" ht="15.75" thickBot="1"/>
    <row r="2" spans="1:37" ht="15.75" customHeight="1">
      <c r="A2" s="287" t="s">
        <v>99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9"/>
    </row>
    <row r="3" spans="1:37" ht="15.75" thickBot="1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2"/>
    </row>
    <row r="4" spans="1:37" ht="15.75" customHeight="1" thickBot="1">
      <c r="A4" s="254" t="s">
        <v>47</v>
      </c>
      <c r="B4" s="255"/>
      <c r="C4" s="255"/>
      <c r="D4" s="256"/>
      <c r="E4" s="263" t="s">
        <v>48</v>
      </c>
      <c r="F4" s="263" t="s">
        <v>49</v>
      </c>
      <c r="G4" s="266" t="s">
        <v>50</v>
      </c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8"/>
      <c r="AD4" s="269" t="s">
        <v>51</v>
      </c>
      <c r="AE4" s="270"/>
      <c r="AF4" s="270"/>
      <c r="AG4" s="271"/>
      <c r="AH4" s="269" t="s">
        <v>52</v>
      </c>
      <c r="AI4" s="270"/>
      <c r="AJ4" s="270"/>
      <c r="AK4" s="271"/>
    </row>
    <row r="5" spans="1:37" ht="16.5" customHeight="1" thickBot="1">
      <c r="A5" s="257"/>
      <c r="B5" s="258"/>
      <c r="C5" s="258"/>
      <c r="D5" s="259"/>
      <c r="E5" s="264"/>
      <c r="F5" s="264"/>
      <c r="G5" s="120">
        <f aca="true" t="shared" si="0" ref="G5:AC5">G7/$F$7*100</f>
        <v>80.63725490196079</v>
      </c>
      <c r="H5" s="120">
        <f t="shared" si="0"/>
        <v>56.004901960784316</v>
      </c>
      <c r="I5" s="120">
        <f t="shared" si="0"/>
        <v>69.48529411764706</v>
      </c>
      <c r="J5" s="120">
        <f t="shared" si="0"/>
        <v>53.06372549019608</v>
      </c>
      <c r="K5" s="120">
        <f t="shared" si="0"/>
        <v>48.28431372549019</v>
      </c>
      <c r="L5" s="120">
        <f t="shared" si="0"/>
        <v>69.48529411764706</v>
      </c>
      <c r="M5" s="120">
        <f t="shared" si="0"/>
        <v>58.82352941176471</v>
      </c>
      <c r="N5" s="120">
        <f t="shared" si="0"/>
        <v>30.637254901960787</v>
      </c>
      <c r="O5" s="120">
        <f t="shared" si="0"/>
        <v>16.42156862745098</v>
      </c>
      <c r="P5" s="120">
        <f t="shared" si="0"/>
        <v>56.25</v>
      </c>
      <c r="Q5" s="120">
        <f>Q7/$F$7*100</f>
        <v>40.80882352941176</v>
      </c>
      <c r="R5" s="120">
        <f>R7/$F$7*100</f>
        <v>34.681372549019606</v>
      </c>
      <c r="S5" s="120">
        <f>S7/$F$7*100</f>
        <v>27.450980392156865</v>
      </c>
      <c r="T5" s="120">
        <f>T7/$F$7*100</f>
        <v>26.838235294117645</v>
      </c>
      <c r="U5" s="120">
        <f t="shared" si="0"/>
        <v>44.36274509803921</v>
      </c>
      <c r="V5" s="120">
        <f t="shared" si="0"/>
        <v>64.33823529411765</v>
      </c>
      <c r="W5" s="120">
        <f t="shared" si="0"/>
        <v>75.24509803921569</v>
      </c>
      <c r="X5" s="120">
        <f t="shared" si="0"/>
        <v>69.85294117647058</v>
      </c>
      <c r="Y5" s="120">
        <f t="shared" si="0"/>
        <v>41.299019607843135</v>
      </c>
      <c r="Z5" s="120">
        <f t="shared" si="0"/>
        <v>49.38725490196079</v>
      </c>
      <c r="AA5" s="120">
        <f>AA7/$F$7*100</f>
        <v>66.05392156862744</v>
      </c>
      <c r="AB5" s="120">
        <f>AB7/$F$7*100</f>
        <v>62.745098039215684</v>
      </c>
      <c r="AC5" s="120">
        <f t="shared" si="0"/>
        <v>11.519607843137255</v>
      </c>
      <c r="AD5" s="272"/>
      <c r="AE5" s="273"/>
      <c r="AF5" s="273"/>
      <c r="AG5" s="274"/>
      <c r="AH5" s="272"/>
      <c r="AI5" s="273"/>
      <c r="AJ5" s="273"/>
      <c r="AK5" s="274"/>
    </row>
    <row r="6" spans="1:37" ht="15.75" thickBot="1">
      <c r="A6" s="257"/>
      <c r="B6" s="258"/>
      <c r="C6" s="258"/>
      <c r="D6" s="259"/>
      <c r="E6" s="265"/>
      <c r="F6" s="265"/>
      <c r="G6" s="266" t="s">
        <v>53</v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8"/>
      <c r="AD6" s="275"/>
      <c r="AE6" s="276"/>
      <c r="AF6" s="276"/>
      <c r="AG6" s="277"/>
      <c r="AH6" s="275"/>
      <c r="AI6" s="276"/>
      <c r="AJ6" s="276"/>
      <c r="AK6" s="277"/>
    </row>
    <row r="7" spans="1:37" ht="15.75" thickBot="1">
      <c r="A7" s="260"/>
      <c r="B7" s="261"/>
      <c r="C7" s="261"/>
      <c r="D7" s="262"/>
      <c r="E7" s="293">
        <f aca="true" t="shared" si="1" ref="E7:W7">SUM(E10:E4894)</f>
        <v>919</v>
      </c>
      <c r="F7" s="293">
        <f t="shared" si="1"/>
        <v>816</v>
      </c>
      <c r="G7" s="121">
        <f t="shared" si="1"/>
        <v>658</v>
      </c>
      <c r="H7" s="121">
        <f t="shared" si="1"/>
        <v>457</v>
      </c>
      <c r="I7" s="121">
        <f t="shared" si="1"/>
        <v>567</v>
      </c>
      <c r="J7" s="121">
        <f t="shared" si="1"/>
        <v>433</v>
      </c>
      <c r="K7" s="121">
        <f t="shared" si="1"/>
        <v>394</v>
      </c>
      <c r="L7" s="121">
        <f t="shared" si="1"/>
        <v>567</v>
      </c>
      <c r="M7" s="121">
        <f t="shared" si="1"/>
        <v>480</v>
      </c>
      <c r="N7" s="121">
        <f t="shared" si="1"/>
        <v>250</v>
      </c>
      <c r="O7" s="121">
        <f t="shared" si="1"/>
        <v>134</v>
      </c>
      <c r="P7" s="121">
        <f t="shared" si="1"/>
        <v>459</v>
      </c>
      <c r="Q7" s="121">
        <f t="shared" si="1"/>
        <v>333</v>
      </c>
      <c r="R7" s="121">
        <f t="shared" si="1"/>
        <v>283</v>
      </c>
      <c r="S7" s="121">
        <f t="shared" si="1"/>
        <v>224</v>
      </c>
      <c r="T7" s="121">
        <f t="shared" si="1"/>
        <v>219</v>
      </c>
      <c r="U7" s="121">
        <f t="shared" si="1"/>
        <v>362</v>
      </c>
      <c r="V7" s="121">
        <f t="shared" si="1"/>
        <v>525</v>
      </c>
      <c r="W7" s="121">
        <f t="shared" si="1"/>
        <v>614</v>
      </c>
      <c r="X7" s="121">
        <f aca="true" t="shared" si="2" ref="X7:AG7">SUM(X10:X4894)</f>
        <v>570</v>
      </c>
      <c r="Y7" s="121">
        <f t="shared" si="2"/>
        <v>337</v>
      </c>
      <c r="Z7" s="121">
        <f t="shared" si="2"/>
        <v>403</v>
      </c>
      <c r="AA7" s="121">
        <f>SUM(AA10:AA4894)</f>
        <v>539</v>
      </c>
      <c r="AB7" s="121">
        <f>SUM(AB10:AB4894)</f>
        <v>512</v>
      </c>
      <c r="AC7" s="121">
        <f t="shared" si="2"/>
        <v>94</v>
      </c>
      <c r="AD7" s="120">
        <f t="shared" si="2"/>
        <v>198</v>
      </c>
      <c r="AE7" s="120">
        <f t="shared" si="2"/>
        <v>400</v>
      </c>
      <c r="AF7" s="120">
        <f t="shared" si="2"/>
        <v>207</v>
      </c>
      <c r="AG7" s="120">
        <f t="shared" si="2"/>
        <v>11</v>
      </c>
      <c r="AH7" s="122">
        <f>AD7/$F$7*100</f>
        <v>24.264705882352942</v>
      </c>
      <c r="AI7" s="122">
        <f>AE7/$F$7*100</f>
        <v>49.01960784313725</v>
      </c>
      <c r="AJ7" s="122">
        <f>AF7/$F$7*100</f>
        <v>25.36764705882353</v>
      </c>
      <c r="AK7" s="122">
        <f>AG7/$F$7*100</f>
        <v>1.3480392156862746</v>
      </c>
    </row>
    <row r="8" spans="1:37" ht="15.75" thickBot="1">
      <c r="A8" s="281" t="s">
        <v>0</v>
      </c>
      <c r="B8" s="281" t="s">
        <v>1</v>
      </c>
      <c r="C8" s="281" t="s">
        <v>54</v>
      </c>
      <c r="D8" s="281" t="s">
        <v>2</v>
      </c>
      <c r="E8" s="294"/>
      <c r="F8" s="294"/>
      <c r="G8" s="266" t="s">
        <v>55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8"/>
      <c r="AD8" s="278" t="s">
        <v>56</v>
      </c>
      <c r="AE8" s="279"/>
      <c r="AF8" s="279"/>
      <c r="AG8" s="280"/>
      <c r="AH8" s="266" t="s">
        <v>57</v>
      </c>
      <c r="AI8" s="267"/>
      <c r="AJ8" s="267"/>
      <c r="AK8" s="268"/>
    </row>
    <row r="9" spans="1:37" ht="217.5" thickBot="1">
      <c r="A9" s="282"/>
      <c r="B9" s="282"/>
      <c r="C9" s="282"/>
      <c r="D9" s="282"/>
      <c r="E9" s="295"/>
      <c r="F9" s="295"/>
      <c r="G9" s="123">
        <v>1</v>
      </c>
      <c r="H9" s="123">
        <v>2</v>
      </c>
      <c r="I9" s="123">
        <v>3</v>
      </c>
      <c r="J9" s="123">
        <v>4</v>
      </c>
      <c r="K9" s="123">
        <v>5</v>
      </c>
      <c r="L9" s="123">
        <v>6</v>
      </c>
      <c r="M9" s="123">
        <v>7</v>
      </c>
      <c r="N9" s="123">
        <v>8</v>
      </c>
      <c r="O9" s="124" t="s">
        <v>58</v>
      </c>
      <c r="P9" s="123">
        <v>9</v>
      </c>
      <c r="Q9" s="123">
        <v>10</v>
      </c>
      <c r="R9" s="123">
        <v>11</v>
      </c>
      <c r="S9" s="123">
        <v>12</v>
      </c>
      <c r="T9" s="123">
        <v>13</v>
      </c>
      <c r="U9" s="124" t="s">
        <v>59</v>
      </c>
      <c r="V9" s="123">
        <v>14</v>
      </c>
      <c r="W9" s="123">
        <v>15</v>
      </c>
      <c r="X9" s="123">
        <v>16</v>
      </c>
      <c r="Y9" s="123">
        <v>17</v>
      </c>
      <c r="Z9" s="123">
        <v>18</v>
      </c>
      <c r="AA9" s="123">
        <v>19</v>
      </c>
      <c r="AB9" s="123">
        <v>20</v>
      </c>
      <c r="AC9" s="124" t="s">
        <v>60</v>
      </c>
      <c r="AD9" s="123" t="s">
        <v>61</v>
      </c>
      <c r="AE9" s="123" t="s">
        <v>62</v>
      </c>
      <c r="AF9" s="123" t="s">
        <v>63</v>
      </c>
      <c r="AG9" s="123" t="s">
        <v>64</v>
      </c>
      <c r="AH9" s="44" t="s">
        <v>61</v>
      </c>
      <c r="AI9" s="44" t="s">
        <v>62</v>
      </c>
      <c r="AJ9" s="44" t="s">
        <v>63</v>
      </c>
      <c r="AK9" s="44" t="s">
        <v>64</v>
      </c>
    </row>
    <row r="10" spans="1:37" ht="15.75" thickBot="1">
      <c r="A10" s="139" t="s">
        <v>65</v>
      </c>
      <c r="B10" s="140" t="s">
        <v>66</v>
      </c>
      <c r="C10" s="141" t="s">
        <v>67</v>
      </c>
      <c r="D10" s="142" t="s">
        <v>3</v>
      </c>
      <c r="E10" s="125">
        <v>25</v>
      </c>
      <c r="F10" s="126">
        <v>22</v>
      </c>
      <c r="G10" s="125">
        <v>21</v>
      </c>
      <c r="H10" s="127">
        <v>15</v>
      </c>
      <c r="I10" s="127">
        <v>19</v>
      </c>
      <c r="J10" s="127">
        <v>14</v>
      </c>
      <c r="K10" s="127">
        <v>14</v>
      </c>
      <c r="L10" s="127">
        <v>21</v>
      </c>
      <c r="M10" s="127">
        <v>16</v>
      </c>
      <c r="N10" s="127">
        <v>14</v>
      </c>
      <c r="O10" s="127">
        <v>0</v>
      </c>
      <c r="P10" s="127">
        <v>19</v>
      </c>
      <c r="Q10" s="127">
        <v>14</v>
      </c>
      <c r="R10" s="127">
        <v>12</v>
      </c>
      <c r="S10" s="127">
        <v>9</v>
      </c>
      <c r="T10" s="127">
        <v>7</v>
      </c>
      <c r="U10" s="127">
        <v>5</v>
      </c>
      <c r="V10" s="127">
        <v>18</v>
      </c>
      <c r="W10" s="127">
        <v>18</v>
      </c>
      <c r="X10" s="127">
        <v>18</v>
      </c>
      <c r="Y10" s="127">
        <v>15</v>
      </c>
      <c r="Z10" s="127">
        <v>16</v>
      </c>
      <c r="AA10" s="127">
        <v>18</v>
      </c>
      <c r="AB10" s="127">
        <v>21</v>
      </c>
      <c r="AC10" s="127">
        <v>0</v>
      </c>
      <c r="AD10" s="134">
        <v>0</v>
      </c>
      <c r="AE10" s="127">
        <v>10</v>
      </c>
      <c r="AF10" s="127">
        <v>10</v>
      </c>
      <c r="AG10" s="126">
        <v>2</v>
      </c>
      <c r="AH10" s="137">
        <f>SUM(AD10:AD10)/SUM($F10:$F10)*100</f>
        <v>0</v>
      </c>
      <c r="AI10" s="137">
        <f>SUM(AE10:AE10)/SUM($F10:$F10)*100</f>
        <v>45.45454545454545</v>
      </c>
      <c r="AJ10" s="137">
        <f>SUM(AF10:AF10)/SUM($F10:$F10)*100</f>
        <v>45.45454545454545</v>
      </c>
      <c r="AK10" s="137">
        <f>SUM(AG10:AG10)/SUM($F10:$F10)*100</f>
        <v>9.090909090909092</v>
      </c>
    </row>
    <row r="11" spans="1:37" ht="15.75" thickBot="1">
      <c r="A11" s="283" t="s">
        <v>68</v>
      </c>
      <c r="B11" s="140" t="s">
        <v>66</v>
      </c>
      <c r="C11" s="141" t="s">
        <v>67</v>
      </c>
      <c r="D11" s="142" t="s">
        <v>4</v>
      </c>
      <c r="E11" s="125">
        <v>24</v>
      </c>
      <c r="F11" s="126">
        <v>23</v>
      </c>
      <c r="G11" s="125">
        <v>20</v>
      </c>
      <c r="H11" s="127">
        <v>21</v>
      </c>
      <c r="I11" s="127">
        <v>20</v>
      </c>
      <c r="J11" s="127">
        <v>17</v>
      </c>
      <c r="K11" s="127">
        <v>19</v>
      </c>
      <c r="L11" s="127">
        <v>17</v>
      </c>
      <c r="M11" s="127">
        <v>16</v>
      </c>
      <c r="N11" s="127">
        <v>7</v>
      </c>
      <c r="O11" s="127">
        <v>1</v>
      </c>
      <c r="P11" s="127">
        <v>17</v>
      </c>
      <c r="Q11" s="127">
        <v>10</v>
      </c>
      <c r="R11" s="127">
        <v>10</v>
      </c>
      <c r="S11" s="127">
        <v>11</v>
      </c>
      <c r="T11" s="127">
        <v>9</v>
      </c>
      <c r="U11" s="127">
        <v>7</v>
      </c>
      <c r="V11" s="127">
        <v>18</v>
      </c>
      <c r="W11" s="127">
        <v>20</v>
      </c>
      <c r="X11" s="127">
        <v>18</v>
      </c>
      <c r="Y11" s="127">
        <v>11</v>
      </c>
      <c r="Z11" s="127">
        <v>12</v>
      </c>
      <c r="AA11" s="127">
        <v>14</v>
      </c>
      <c r="AB11" s="127">
        <v>20</v>
      </c>
      <c r="AC11" s="127">
        <v>1</v>
      </c>
      <c r="AD11" s="134">
        <v>3</v>
      </c>
      <c r="AE11" s="127">
        <v>9</v>
      </c>
      <c r="AF11" s="127">
        <v>11</v>
      </c>
      <c r="AG11" s="126">
        <v>0</v>
      </c>
      <c r="AH11" s="285">
        <f>SUM(AD11:AD13)/SUM($F11:$F13)*100</f>
        <v>12.676056338028168</v>
      </c>
      <c r="AI11" s="285">
        <f>SUM(AE11:AE13)/SUM($F11:$F13)*100</f>
        <v>53.52112676056338</v>
      </c>
      <c r="AJ11" s="285">
        <f>SUM(AF11:AF13)/SUM($F11:$F13)*100</f>
        <v>33.80281690140845</v>
      </c>
      <c r="AK11" s="285">
        <f>SUM(AG11:AG13)/SUM($F11:$F13)*100</f>
        <v>0</v>
      </c>
    </row>
    <row r="12" spans="1:37" ht="15.75" thickBot="1">
      <c r="A12" s="284"/>
      <c r="B12" s="143" t="s">
        <v>69</v>
      </c>
      <c r="C12" s="144" t="s">
        <v>67</v>
      </c>
      <c r="D12" s="145" t="s">
        <v>4</v>
      </c>
      <c r="E12" s="128">
        <v>26</v>
      </c>
      <c r="F12" s="129">
        <v>25</v>
      </c>
      <c r="G12" s="128">
        <v>21</v>
      </c>
      <c r="H12" s="130">
        <v>19</v>
      </c>
      <c r="I12" s="130">
        <v>20</v>
      </c>
      <c r="J12" s="130">
        <v>16</v>
      </c>
      <c r="K12" s="130">
        <v>17</v>
      </c>
      <c r="L12" s="130">
        <v>20</v>
      </c>
      <c r="M12" s="130">
        <v>17</v>
      </c>
      <c r="N12" s="130">
        <v>10</v>
      </c>
      <c r="O12" s="130">
        <v>2</v>
      </c>
      <c r="P12" s="130">
        <v>14</v>
      </c>
      <c r="Q12" s="130">
        <v>10</v>
      </c>
      <c r="R12" s="130">
        <v>14</v>
      </c>
      <c r="S12" s="130">
        <v>13</v>
      </c>
      <c r="T12" s="130">
        <v>9</v>
      </c>
      <c r="U12" s="130">
        <v>7</v>
      </c>
      <c r="V12" s="130">
        <v>17</v>
      </c>
      <c r="W12" s="130">
        <v>22</v>
      </c>
      <c r="X12" s="130">
        <v>19</v>
      </c>
      <c r="Y12" s="130">
        <v>13</v>
      </c>
      <c r="Z12" s="130">
        <v>18</v>
      </c>
      <c r="AA12" s="130">
        <v>19</v>
      </c>
      <c r="AB12" s="130">
        <v>20</v>
      </c>
      <c r="AC12" s="130">
        <v>0</v>
      </c>
      <c r="AD12" s="135">
        <v>3</v>
      </c>
      <c r="AE12" s="130">
        <v>12</v>
      </c>
      <c r="AF12" s="130">
        <v>10</v>
      </c>
      <c r="AG12" s="129">
        <v>0</v>
      </c>
      <c r="AH12" s="285"/>
      <c r="AI12" s="285"/>
      <c r="AJ12" s="285"/>
      <c r="AK12" s="285"/>
    </row>
    <row r="13" spans="1:37" ht="15.75" thickBot="1">
      <c r="A13" s="284"/>
      <c r="B13" s="143" t="s">
        <v>70</v>
      </c>
      <c r="C13" s="144" t="s">
        <v>67</v>
      </c>
      <c r="D13" s="145" t="s">
        <v>5</v>
      </c>
      <c r="E13" s="128">
        <v>25</v>
      </c>
      <c r="F13" s="129">
        <v>23</v>
      </c>
      <c r="G13" s="128">
        <v>20</v>
      </c>
      <c r="H13" s="130">
        <v>15</v>
      </c>
      <c r="I13" s="130">
        <v>14</v>
      </c>
      <c r="J13" s="130">
        <v>12</v>
      </c>
      <c r="K13" s="130">
        <v>9</v>
      </c>
      <c r="L13" s="130">
        <v>15</v>
      </c>
      <c r="M13" s="130">
        <v>16</v>
      </c>
      <c r="N13" s="130">
        <v>6</v>
      </c>
      <c r="O13" s="130">
        <v>2</v>
      </c>
      <c r="P13" s="130">
        <v>9</v>
      </c>
      <c r="Q13" s="130">
        <v>9</v>
      </c>
      <c r="R13" s="130">
        <v>6</v>
      </c>
      <c r="S13" s="130">
        <v>9</v>
      </c>
      <c r="T13" s="130">
        <v>1</v>
      </c>
      <c r="U13" s="130">
        <v>12</v>
      </c>
      <c r="V13" s="130">
        <v>16</v>
      </c>
      <c r="W13" s="130">
        <v>18</v>
      </c>
      <c r="X13" s="130">
        <v>16</v>
      </c>
      <c r="Y13" s="130">
        <v>9</v>
      </c>
      <c r="Z13" s="130">
        <v>14</v>
      </c>
      <c r="AA13" s="130">
        <v>16</v>
      </c>
      <c r="AB13" s="130">
        <v>18</v>
      </c>
      <c r="AC13" s="130">
        <v>1</v>
      </c>
      <c r="AD13" s="135">
        <v>3</v>
      </c>
      <c r="AE13" s="130">
        <v>17</v>
      </c>
      <c r="AF13" s="130">
        <v>3</v>
      </c>
      <c r="AG13" s="129">
        <v>0</v>
      </c>
      <c r="AH13" s="285"/>
      <c r="AI13" s="285"/>
      <c r="AJ13" s="285"/>
      <c r="AK13" s="285"/>
    </row>
    <row r="14" spans="1:37" ht="15.75" thickBot="1">
      <c r="A14" s="283" t="s">
        <v>71</v>
      </c>
      <c r="B14" s="140" t="s">
        <v>66</v>
      </c>
      <c r="C14" s="141" t="s">
        <v>67</v>
      </c>
      <c r="D14" s="142" t="s">
        <v>6</v>
      </c>
      <c r="E14" s="125">
        <v>26</v>
      </c>
      <c r="F14" s="126">
        <v>25</v>
      </c>
      <c r="G14" s="125">
        <v>18</v>
      </c>
      <c r="H14" s="127">
        <v>15</v>
      </c>
      <c r="I14" s="127">
        <v>14</v>
      </c>
      <c r="J14" s="127">
        <v>15</v>
      </c>
      <c r="K14" s="127">
        <v>9</v>
      </c>
      <c r="L14" s="127">
        <v>19</v>
      </c>
      <c r="M14" s="127">
        <v>15</v>
      </c>
      <c r="N14" s="127">
        <v>8</v>
      </c>
      <c r="O14" s="127">
        <v>5</v>
      </c>
      <c r="P14" s="127">
        <v>15</v>
      </c>
      <c r="Q14" s="127">
        <v>10</v>
      </c>
      <c r="R14" s="127">
        <v>9</v>
      </c>
      <c r="S14" s="127">
        <v>6</v>
      </c>
      <c r="T14" s="127">
        <v>8</v>
      </c>
      <c r="U14" s="127">
        <v>12</v>
      </c>
      <c r="V14" s="127">
        <v>15</v>
      </c>
      <c r="W14" s="127">
        <v>20</v>
      </c>
      <c r="X14" s="127">
        <v>19</v>
      </c>
      <c r="Y14" s="127">
        <v>15</v>
      </c>
      <c r="Z14" s="127">
        <v>16</v>
      </c>
      <c r="AA14" s="127">
        <v>17</v>
      </c>
      <c r="AB14" s="127">
        <v>18</v>
      </c>
      <c r="AC14" s="127">
        <v>2</v>
      </c>
      <c r="AD14" s="134">
        <v>5</v>
      </c>
      <c r="AE14" s="127">
        <v>12</v>
      </c>
      <c r="AF14" s="127">
        <v>7</v>
      </c>
      <c r="AG14" s="126">
        <v>1</v>
      </c>
      <c r="AH14" s="285">
        <f>SUM(AD14:AD15)/SUM($F14:$F15)*100</f>
        <v>30.952380952380953</v>
      </c>
      <c r="AI14" s="285">
        <f>SUM(AE14:AE15)/SUM($F14:$F15)*100</f>
        <v>47.61904761904761</v>
      </c>
      <c r="AJ14" s="285">
        <f>SUM(AF14:AF15)/SUM($F14:$F15)*100</f>
        <v>19.047619047619047</v>
      </c>
      <c r="AK14" s="285">
        <f>SUM(AG14:AG15)/SUM($F14:$F15)*100</f>
        <v>2.380952380952381</v>
      </c>
    </row>
    <row r="15" spans="1:37" ht="15.75" thickBot="1">
      <c r="A15" s="284"/>
      <c r="B15" s="143" t="s">
        <v>69</v>
      </c>
      <c r="C15" s="144" t="s">
        <v>67</v>
      </c>
      <c r="D15" s="145" t="s">
        <v>7</v>
      </c>
      <c r="E15" s="128">
        <v>22</v>
      </c>
      <c r="F15" s="129">
        <v>17</v>
      </c>
      <c r="G15" s="128">
        <v>12</v>
      </c>
      <c r="H15" s="130">
        <v>5</v>
      </c>
      <c r="I15" s="130">
        <v>6</v>
      </c>
      <c r="J15" s="130">
        <v>7</v>
      </c>
      <c r="K15" s="130">
        <v>3</v>
      </c>
      <c r="L15" s="130">
        <v>9</v>
      </c>
      <c r="M15" s="130">
        <v>9</v>
      </c>
      <c r="N15" s="130">
        <v>4</v>
      </c>
      <c r="O15" s="130">
        <v>3</v>
      </c>
      <c r="P15" s="130">
        <v>11</v>
      </c>
      <c r="Q15" s="130">
        <v>2</v>
      </c>
      <c r="R15" s="130">
        <v>5</v>
      </c>
      <c r="S15" s="130">
        <v>4</v>
      </c>
      <c r="T15" s="130">
        <v>3</v>
      </c>
      <c r="U15" s="130">
        <v>10</v>
      </c>
      <c r="V15" s="130">
        <v>7</v>
      </c>
      <c r="W15" s="130">
        <v>12</v>
      </c>
      <c r="X15" s="130">
        <v>11</v>
      </c>
      <c r="Y15" s="130">
        <v>7</v>
      </c>
      <c r="Z15" s="130">
        <v>10</v>
      </c>
      <c r="AA15" s="130">
        <v>5</v>
      </c>
      <c r="AB15" s="130">
        <v>6</v>
      </c>
      <c r="AC15" s="130">
        <v>3</v>
      </c>
      <c r="AD15" s="135">
        <v>8</v>
      </c>
      <c r="AE15" s="130">
        <v>8</v>
      </c>
      <c r="AF15" s="130">
        <v>1</v>
      </c>
      <c r="AG15" s="129">
        <v>0</v>
      </c>
      <c r="AH15" s="285"/>
      <c r="AI15" s="285"/>
      <c r="AJ15" s="285"/>
      <c r="AK15" s="285"/>
    </row>
    <row r="16" spans="1:37" ht="15.75" thickBot="1">
      <c r="A16" s="283" t="s">
        <v>72</v>
      </c>
      <c r="B16" s="140" t="s">
        <v>66</v>
      </c>
      <c r="C16" s="141" t="s">
        <v>67</v>
      </c>
      <c r="D16" s="142" t="s">
        <v>8</v>
      </c>
      <c r="E16" s="125">
        <v>24</v>
      </c>
      <c r="F16" s="126">
        <v>22</v>
      </c>
      <c r="G16" s="125">
        <v>13</v>
      </c>
      <c r="H16" s="127">
        <v>8</v>
      </c>
      <c r="I16" s="127">
        <v>15</v>
      </c>
      <c r="J16" s="127">
        <v>5</v>
      </c>
      <c r="K16" s="127">
        <v>5</v>
      </c>
      <c r="L16" s="127">
        <v>14</v>
      </c>
      <c r="M16" s="127">
        <v>9</v>
      </c>
      <c r="N16" s="127">
        <v>2</v>
      </c>
      <c r="O16" s="127">
        <v>10</v>
      </c>
      <c r="P16" s="127">
        <v>3</v>
      </c>
      <c r="Q16" s="127">
        <v>2</v>
      </c>
      <c r="R16" s="127">
        <v>4</v>
      </c>
      <c r="S16" s="127">
        <v>0</v>
      </c>
      <c r="T16" s="127">
        <v>3</v>
      </c>
      <c r="U16" s="127">
        <v>18</v>
      </c>
      <c r="V16" s="127">
        <v>10</v>
      </c>
      <c r="W16" s="127">
        <v>14</v>
      </c>
      <c r="X16" s="127">
        <v>11</v>
      </c>
      <c r="Y16" s="127">
        <v>4</v>
      </c>
      <c r="Z16" s="127">
        <v>7</v>
      </c>
      <c r="AA16" s="127">
        <v>12</v>
      </c>
      <c r="AB16" s="127">
        <v>8</v>
      </c>
      <c r="AC16" s="127">
        <v>5</v>
      </c>
      <c r="AD16" s="134">
        <v>12</v>
      </c>
      <c r="AE16" s="127">
        <v>10</v>
      </c>
      <c r="AF16" s="127">
        <v>0</v>
      </c>
      <c r="AG16" s="126">
        <v>0</v>
      </c>
      <c r="AH16" s="285">
        <f>SUM(AD16:AD17)/SUM($F16:$F17)*100</f>
        <v>36.17021276595745</v>
      </c>
      <c r="AI16" s="285">
        <f>SUM(AE16:AE17)/SUM($F16:$F17)*100</f>
        <v>44.680851063829785</v>
      </c>
      <c r="AJ16" s="285">
        <f>SUM(AF16:AF17)/SUM($F16:$F17)*100</f>
        <v>19.148936170212767</v>
      </c>
      <c r="AK16" s="285">
        <f>SUM(AG16:AG17)/SUM($F16:$F17)*100</f>
        <v>0</v>
      </c>
    </row>
    <row r="17" spans="1:37" ht="15.75" thickBot="1">
      <c r="A17" s="284"/>
      <c r="B17" s="143" t="s">
        <v>69</v>
      </c>
      <c r="C17" s="144" t="s">
        <v>67</v>
      </c>
      <c r="D17" s="145" t="s">
        <v>9</v>
      </c>
      <c r="E17" s="128">
        <v>25</v>
      </c>
      <c r="F17" s="129">
        <v>25</v>
      </c>
      <c r="G17" s="128">
        <v>21</v>
      </c>
      <c r="H17" s="130">
        <v>14</v>
      </c>
      <c r="I17" s="130">
        <v>18</v>
      </c>
      <c r="J17" s="130">
        <v>17</v>
      </c>
      <c r="K17" s="130">
        <v>13</v>
      </c>
      <c r="L17" s="130">
        <v>17</v>
      </c>
      <c r="M17" s="130">
        <v>16</v>
      </c>
      <c r="N17" s="130">
        <v>11</v>
      </c>
      <c r="O17" s="130">
        <v>4</v>
      </c>
      <c r="P17" s="130">
        <v>10</v>
      </c>
      <c r="Q17" s="130">
        <v>10</v>
      </c>
      <c r="R17" s="130">
        <v>10</v>
      </c>
      <c r="S17" s="130">
        <v>10</v>
      </c>
      <c r="T17" s="130">
        <v>10</v>
      </c>
      <c r="U17" s="130">
        <v>11</v>
      </c>
      <c r="V17" s="130">
        <v>16</v>
      </c>
      <c r="W17" s="130">
        <v>18</v>
      </c>
      <c r="X17" s="130">
        <v>18</v>
      </c>
      <c r="Y17" s="130">
        <v>11</v>
      </c>
      <c r="Z17" s="130">
        <v>14</v>
      </c>
      <c r="AA17" s="130">
        <v>15</v>
      </c>
      <c r="AB17" s="130">
        <v>16</v>
      </c>
      <c r="AC17" s="130">
        <v>4</v>
      </c>
      <c r="AD17" s="135">
        <v>5</v>
      </c>
      <c r="AE17" s="130">
        <v>11</v>
      </c>
      <c r="AF17" s="130">
        <v>9</v>
      </c>
      <c r="AG17" s="129">
        <v>0</v>
      </c>
      <c r="AH17" s="285"/>
      <c r="AI17" s="285"/>
      <c r="AJ17" s="285"/>
      <c r="AK17" s="285"/>
    </row>
    <row r="18" spans="1:37" ht="15.75" thickBot="1">
      <c r="A18" s="283" t="s">
        <v>73</v>
      </c>
      <c r="B18" s="140" t="s">
        <v>66</v>
      </c>
      <c r="C18" s="141" t="s">
        <v>67</v>
      </c>
      <c r="D18" s="142" t="s">
        <v>10</v>
      </c>
      <c r="E18" s="125">
        <v>20</v>
      </c>
      <c r="F18" s="126">
        <v>19</v>
      </c>
      <c r="G18" s="125">
        <v>18</v>
      </c>
      <c r="H18" s="127">
        <v>12</v>
      </c>
      <c r="I18" s="127">
        <v>13</v>
      </c>
      <c r="J18" s="127">
        <v>10</v>
      </c>
      <c r="K18" s="127">
        <v>11</v>
      </c>
      <c r="L18" s="127">
        <v>12</v>
      </c>
      <c r="M18" s="127">
        <v>10</v>
      </c>
      <c r="N18" s="127">
        <v>9</v>
      </c>
      <c r="O18" s="127">
        <v>1</v>
      </c>
      <c r="P18" s="127">
        <v>12</v>
      </c>
      <c r="Q18" s="127">
        <v>8</v>
      </c>
      <c r="R18" s="127">
        <v>6</v>
      </c>
      <c r="S18" s="127">
        <v>5</v>
      </c>
      <c r="T18" s="127">
        <v>6</v>
      </c>
      <c r="U18" s="127">
        <v>9</v>
      </c>
      <c r="V18" s="127">
        <v>9</v>
      </c>
      <c r="W18" s="127">
        <v>13</v>
      </c>
      <c r="X18" s="127">
        <v>13</v>
      </c>
      <c r="Y18" s="127">
        <v>7</v>
      </c>
      <c r="Z18" s="127">
        <v>9</v>
      </c>
      <c r="AA18" s="127">
        <v>11</v>
      </c>
      <c r="AB18" s="127">
        <v>13</v>
      </c>
      <c r="AC18" s="127">
        <v>0</v>
      </c>
      <c r="AD18" s="134">
        <v>6</v>
      </c>
      <c r="AE18" s="127">
        <v>8</v>
      </c>
      <c r="AF18" s="127">
        <v>5</v>
      </c>
      <c r="AG18" s="126">
        <v>0</v>
      </c>
      <c r="AH18" s="285">
        <f>SUM(AD18:AD20)/SUM($F18:$F20)*100</f>
        <v>13.846153846153847</v>
      </c>
      <c r="AI18" s="285">
        <f>SUM(AE18:AE20)/SUM($F18:$F20)*100</f>
        <v>41.53846153846154</v>
      </c>
      <c r="AJ18" s="285">
        <f>SUM(AF18:AF20)/SUM($F18:$F20)*100</f>
        <v>44.61538461538462</v>
      </c>
      <c r="AK18" s="285">
        <f>SUM(AG18:AG20)/SUM($F18:$F20)*100</f>
        <v>0</v>
      </c>
    </row>
    <row r="19" spans="1:37" ht="15.75" thickBot="1">
      <c r="A19" s="284"/>
      <c r="B19" s="143" t="s">
        <v>69</v>
      </c>
      <c r="C19" s="144" t="s">
        <v>67</v>
      </c>
      <c r="D19" s="145" t="s">
        <v>11</v>
      </c>
      <c r="E19" s="128">
        <v>30</v>
      </c>
      <c r="F19" s="129">
        <v>28</v>
      </c>
      <c r="G19" s="128">
        <v>22</v>
      </c>
      <c r="H19" s="130">
        <v>19</v>
      </c>
      <c r="I19" s="130">
        <v>21</v>
      </c>
      <c r="J19" s="130">
        <v>24</v>
      </c>
      <c r="K19" s="130">
        <v>21</v>
      </c>
      <c r="L19" s="130">
        <v>24</v>
      </c>
      <c r="M19" s="130">
        <v>18</v>
      </c>
      <c r="N19" s="130">
        <v>12</v>
      </c>
      <c r="O19" s="130">
        <v>3</v>
      </c>
      <c r="P19" s="130">
        <v>22</v>
      </c>
      <c r="Q19" s="130">
        <v>20</v>
      </c>
      <c r="R19" s="130">
        <v>12</v>
      </c>
      <c r="S19" s="130">
        <v>14</v>
      </c>
      <c r="T19" s="130">
        <v>13</v>
      </c>
      <c r="U19" s="130">
        <v>5</v>
      </c>
      <c r="V19" s="130">
        <v>25</v>
      </c>
      <c r="W19" s="130">
        <v>21</v>
      </c>
      <c r="X19" s="130">
        <v>25</v>
      </c>
      <c r="Y19" s="130">
        <v>21</v>
      </c>
      <c r="Z19" s="130">
        <v>21</v>
      </c>
      <c r="AA19" s="130">
        <v>23</v>
      </c>
      <c r="AB19" s="130">
        <v>25</v>
      </c>
      <c r="AC19" s="130">
        <v>1</v>
      </c>
      <c r="AD19" s="135">
        <v>1</v>
      </c>
      <c r="AE19" s="130">
        <v>9</v>
      </c>
      <c r="AF19" s="130">
        <v>18</v>
      </c>
      <c r="AG19" s="129">
        <v>0</v>
      </c>
      <c r="AH19" s="285"/>
      <c r="AI19" s="285"/>
      <c r="AJ19" s="285"/>
      <c r="AK19" s="285"/>
    </row>
    <row r="20" spans="1:37" ht="15.75" thickBot="1">
      <c r="A20" s="284"/>
      <c r="B20" s="143" t="s">
        <v>70</v>
      </c>
      <c r="C20" s="144" t="s">
        <v>67</v>
      </c>
      <c r="D20" s="145" t="s">
        <v>10</v>
      </c>
      <c r="E20" s="128">
        <v>19</v>
      </c>
      <c r="F20" s="129">
        <v>18</v>
      </c>
      <c r="G20" s="128">
        <v>15</v>
      </c>
      <c r="H20" s="130">
        <v>9</v>
      </c>
      <c r="I20" s="130">
        <v>11</v>
      </c>
      <c r="J20" s="130">
        <v>12</v>
      </c>
      <c r="K20" s="130">
        <v>13</v>
      </c>
      <c r="L20" s="130">
        <v>17</v>
      </c>
      <c r="M20" s="130">
        <v>12</v>
      </c>
      <c r="N20" s="130">
        <v>1</v>
      </c>
      <c r="O20" s="130">
        <v>3</v>
      </c>
      <c r="P20" s="130">
        <v>16</v>
      </c>
      <c r="Q20" s="130">
        <v>10</v>
      </c>
      <c r="R20" s="130">
        <v>7</v>
      </c>
      <c r="S20" s="130">
        <v>8</v>
      </c>
      <c r="T20" s="130">
        <v>6</v>
      </c>
      <c r="U20" s="130">
        <v>2</v>
      </c>
      <c r="V20" s="130">
        <v>11</v>
      </c>
      <c r="W20" s="130">
        <v>17</v>
      </c>
      <c r="X20" s="130">
        <v>15</v>
      </c>
      <c r="Y20" s="130">
        <v>9</v>
      </c>
      <c r="Z20" s="130">
        <v>11</v>
      </c>
      <c r="AA20" s="130">
        <v>15</v>
      </c>
      <c r="AB20" s="130">
        <v>16</v>
      </c>
      <c r="AC20" s="130">
        <v>0</v>
      </c>
      <c r="AD20" s="135">
        <v>2</v>
      </c>
      <c r="AE20" s="130">
        <v>10</v>
      </c>
      <c r="AF20" s="130">
        <v>6</v>
      </c>
      <c r="AG20" s="129">
        <v>0</v>
      </c>
      <c r="AH20" s="285"/>
      <c r="AI20" s="285"/>
      <c r="AJ20" s="285"/>
      <c r="AK20" s="285"/>
    </row>
    <row r="21" spans="1:37" ht="15.75" thickBot="1">
      <c r="A21" s="283" t="s">
        <v>74</v>
      </c>
      <c r="B21" s="140" t="s">
        <v>66</v>
      </c>
      <c r="C21" s="141" t="s">
        <v>67</v>
      </c>
      <c r="D21" s="142" t="s">
        <v>12</v>
      </c>
      <c r="E21" s="125">
        <v>20</v>
      </c>
      <c r="F21" s="126">
        <v>18</v>
      </c>
      <c r="G21" s="125">
        <v>16</v>
      </c>
      <c r="H21" s="127">
        <v>13</v>
      </c>
      <c r="I21" s="127">
        <v>16</v>
      </c>
      <c r="J21" s="127">
        <v>14</v>
      </c>
      <c r="K21" s="127">
        <v>15</v>
      </c>
      <c r="L21" s="127">
        <v>13</v>
      </c>
      <c r="M21" s="127">
        <v>16</v>
      </c>
      <c r="N21" s="127">
        <v>4</v>
      </c>
      <c r="O21" s="127">
        <v>0</v>
      </c>
      <c r="P21" s="127">
        <v>9</v>
      </c>
      <c r="Q21" s="127">
        <v>7</v>
      </c>
      <c r="R21" s="127">
        <v>4</v>
      </c>
      <c r="S21" s="127">
        <v>3</v>
      </c>
      <c r="T21" s="127">
        <v>4</v>
      </c>
      <c r="U21" s="127">
        <v>9</v>
      </c>
      <c r="V21" s="127">
        <v>8</v>
      </c>
      <c r="W21" s="127">
        <v>15</v>
      </c>
      <c r="X21" s="127">
        <v>13</v>
      </c>
      <c r="Y21" s="127">
        <v>5</v>
      </c>
      <c r="Z21" s="127">
        <v>9</v>
      </c>
      <c r="AA21" s="127">
        <v>15</v>
      </c>
      <c r="AB21" s="127">
        <v>10</v>
      </c>
      <c r="AC21" s="127">
        <v>1</v>
      </c>
      <c r="AD21" s="134">
        <v>2</v>
      </c>
      <c r="AE21" s="127">
        <v>12</v>
      </c>
      <c r="AF21" s="127">
        <v>4</v>
      </c>
      <c r="AG21" s="126">
        <v>0</v>
      </c>
      <c r="AH21" s="285">
        <f>SUM(AD21:AD23)/SUM($F21:$F23)*100</f>
        <v>24.137931034482758</v>
      </c>
      <c r="AI21" s="285">
        <f>SUM(AE21:AE23)/SUM($F21:$F23)*100</f>
        <v>51.724137931034484</v>
      </c>
      <c r="AJ21" s="285">
        <f>SUM(AF21:AF23)/SUM($F21:$F23)*100</f>
        <v>24.137931034482758</v>
      </c>
      <c r="AK21" s="285">
        <f>SUM(AG21:AG23)/SUM($F21:$F23)*100</f>
        <v>0</v>
      </c>
    </row>
    <row r="22" spans="1:37" ht="15.75" thickBot="1">
      <c r="A22" s="284"/>
      <c r="B22" s="143" t="s">
        <v>69</v>
      </c>
      <c r="C22" s="144" t="s">
        <v>67</v>
      </c>
      <c r="D22" s="145" t="s">
        <v>12</v>
      </c>
      <c r="E22" s="128">
        <v>25</v>
      </c>
      <c r="F22" s="129">
        <v>17</v>
      </c>
      <c r="G22" s="128">
        <v>13</v>
      </c>
      <c r="H22" s="130">
        <v>9</v>
      </c>
      <c r="I22" s="130">
        <v>17</v>
      </c>
      <c r="J22" s="130">
        <v>10</v>
      </c>
      <c r="K22" s="130">
        <v>7</v>
      </c>
      <c r="L22" s="130">
        <v>14</v>
      </c>
      <c r="M22" s="130">
        <v>10</v>
      </c>
      <c r="N22" s="130">
        <v>4</v>
      </c>
      <c r="O22" s="130">
        <v>1</v>
      </c>
      <c r="P22" s="130">
        <v>10</v>
      </c>
      <c r="Q22" s="130">
        <v>8</v>
      </c>
      <c r="R22" s="130">
        <v>6</v>
      </c>
      <c r="S22" s="130">
        <v>3</v>
      </c>
      <c r="T22" s="130">
        <v>4</v>
      </c>
      <c r="U22" s="130">
        <v>8</v>
      </c>
      <c r="V22" s="130">
        <v>13</v>
      </c>
      <c r="W22" s="130">
        <v>11</v>
      </c>
      <c r="X22" s="130">
        <v>14</v>
      </c>
      <c r="Y22" s="130">
        <v>4</v>
      </c>
      <c r="Z22" s="130">
        <v>8</v>
      </c>
      <c r="AA22" s="130">
        <v>10</v>
      </c>
      <c r="AB22" s="130">
        <v>11</v>
      </c>
      <c r="AC22" s="130">
        <v>2</v>
      </c>
      <c r="AD22" s="135">
        <v>5</v>
      </c>
      <c r="AE22" s="130">
        <v>7</v>
      </c>
      <c r="AF22" s="130">
        <v>5</v>
      </c>
      <c r="AG22" s="129">
        <v>0</v>
      </c>
      <c r="AH22" s="285"/>
      <c r="AI22" s="285"/>
      <c r="AJ22" s="285"/>
      <c r="AK22" s="285"/>
    </row>
    <row r="23" spans="1:37" ht="15.75" thickBot="1">
      <c r="A23" s="284"/>
      <c r="B23" s="143" t="s">
        <v>70</v>
      </c>
      <c r="C23" s="144" t="s">
        <v>67</v>
      </c>
      <c r="D23" s="145" t="s">
        <v>12</v>
      </c>
      <c r="E23" s="128">
        <v>24</v>
      </c>
      <c r="F23" s="129">
        <v>23</v>
      </c>
      <c r="G23" s="128">
        <v>17</v>
      </c>
      <c r="H23" s="130">
        <v>15</v>
      </c>
      <c r="I23" s="130">
        <v>19</v>
      </c>
      <c r="J23" s="130">
        <v>13</v>
      </c>
      <c r="K23" s="130">
        <v>13</v>
      </c>
      <c r="L23" s="130">
        <v>13</v>
      </c>
      <c r="M23" s="130">
        <v>15</v>
      </c>
      <c r="N23" s="130">
        <v>6</v>
      </c>
      <c r="O23" s="130">
        <v>2</v>
      </c>
      <c r="P23" s="130">
        <v>13</v>
      </c>
      <c r="Q23" s="130">
        <v>9</v>
      </c>
      <c r="R23" s="130">
        <v>7</v>
      </c>
      <c r="S23" s="130">
        <v>6</v>
      </c>
      <c r="T23" s="130">
        <v>6</v>
      </c>
      <c r="U23" s="130">
        <v>12</v>
      </c>
      <c r="V23" s="130">
        <v>15</v>
      </c>
      <c r="W23" s="130">
        <v>18</v>
      </c>
      <c r="X23" s="130">
        <v>11</v>
      </c>
      <c r="Y23" s="130">
        <v>5</v>
      </c>
      <c r="Z23" s="130">
        <v>12</v>
      </c>
      <c r="AA23" s="130">
        <v>16</v>
      </c>
      <c r="AB23" s="130">
        <v>9</v>
      </c>
      <c r="AC23" s="130">
        <v>2</v>
      </c>
      <c r="AD23" s="135">
        <v>7</v>
      </c>
      <c r="AE23" s="130">
        <v>11</v>
      </c>
      <c r="AF23" s="130">
        <v>5</v>
      </c>
      <c r="AG23" s="129">
        <v>0</v>
      </c>
      <c r="AH23" s="285"/>
      <c r="AI23" s="285"/>
      <c r="AJ23" s="285"/>
      <c r="AK23" s="285"/>
    </row>
    <row r="24" spans="1:37" ht="15.75" thickBot="1">
      <c r="A24" s="283" t="s">
        <v>75</v>
      </c>
      <c r="B24" s="140" t="s">
        <v>66</v>
      </c>
      <c r="C24" s="141" t="s">
        <v>67</v>
      </c>
      <c r="D24" s="142" t="s">
        <v>13</v>
      </c>
      <c r="E24" s="125">
        <v>25</v>
      </c>
      <c r="F24" s="126">
        <v>20</v>
      </c>
      <c r="G24" s="125">
        <v>15</v>
      </c>
      <c r="H24" s="127">
        <v>13</v>
      </c>
      <c r="I24" s="127">
        <v>15</v>
      </c>
      <c r="J24" s="127">
        <v>13</v>
      </c>
      <c r="K24" s="127">
        <v>13</v>
      </c>
      <c r="L24" s="127">
        <v>13</v>
      </c>
      <c r="M24" s="127">
        <v>14</v>
      </c>
      <c r="N24" s="127">
        <v>6</v>
      </c>
      <c r="O24" s="127">
        <v>2</v>
      </c>
      <c r="P24" s="127">
        <v>11</v>
      </c>
      <c r="Q24" s="127">
        <v>8</v>
      </c>
      <c r="R24" s="127">
        <v>10</v>
      </c>
      <c r="S24" s="127">
        <v>9</v>
      </c>
      <c r="T24" s="127">
        <v>9</v>
      </c>
      <c r="U24" s="127">
        <v>5</v>
      </c>
      <c r="V24" s="127">
        <v>13</v>
      </c>
      <c r="W24" s="127">
        <v>13</v>
      </c>
      <c r="X24" s="127">
        <v>15</v>
      </c>
      <c r="Y24" s="127">
        <v>7</v>
      </c>
      <c r="Z24" s="127">
        <v>14</v>
      </c>
      <c r="AA24" s="127">
        <v>16</v>
      </c>
      <c r="AB24" s="127">
        <v>14</v>
      </c>
      <c r="AC24" s="127">
        <v>2</v>
      </c>
      <c r="AD24" s="134">
        <v>2</v>
      </c>
      <c r="AE24" s="127">
        <v>11</v>
      </c>
      <c r="AF24" s="127">
        <v>5</v>
      </c>
      <c r="AG24" s="126">
        <v>2</v>
      </c>
      <c r="AH24" s="285">
        <f>SUM(AD24:AD26)/SUM($F24:$F26)*100</f>
        <v>15.789473684210526</v>
      </c>
      <c r="AI24" s="285">
        <f>SUM(AE24:AE26)/SUM($F24:$F26)*100</f>
        <v>57.89473684210527</v>
      </c>
      <c r="AJ24" s="285">
        <f>SUM(AF24:AF26)/SUM($F24:$F26)*100</f>
        <v>22.807017543859647</v>
      </c>
      <c r="AK24" s="285">
        <f>SUM(AG24:AG26)/SUM($F24:$F26)*100</f>
        <v>3.508771929824561</v>
      </c>
    </row>
    <row r="25" spans="1:37" ht="15.75" thickBot="1">
      <c r="A25" s="284"/>
      <c r="B25" s="143" t="s">
        <v>69</v>
      </c>
      <c r="C25" s="144" t="s">
        <v>67</v>
      </c>
      <c r="D25" s="145" t="s">
        <v>13</v>
      </c>
      <c r="E25" s="128">
        <v>23</v>
      </c>
      <c r="F25" s="129">
        <v>22</v>
      </c>
      <c r="G25" s="128">
        <v>18</v>
      </c>
      <c r="H25" s="130">
        <v>11</v>
      </c>
      <c r="I25" s="130">
        <v>17</v>
      </c>
      <c r="J25" s="130">
        <v>17</v>
      </c>
      <c r="K25" s="130">
        <v>7</v>
      </c>
      <c r="L25" s="130">
        <v>15</v>
      </c>
      <c r="M25" s="130">
        <v>15</v>
      </c>
      <c r="N25" s="130">
        <v>11</v>
      </c>
      <c r="O25" s="130">
        <v>2</v>
      </c>
      <c r="P25" s="130">
        <v>14</v>
      </c>
      <c r="Q25" s="130">
        <v>9</v>
      </c>
      <c r="R25" s="130">
        <v>6</v>
      </c>
      <c r="S25" s="130">
        <v>7</v>
      </c>
      <c r="T25" s="130">
        <v>4</v>
      </c>
      <c r="U25" s="130">
        <v>9</v>
      </c>
      <c r="V25" s="130">
        <v>18</v>
      </c>
      <c r="W25" s="130">
        <v>20</v>
      </c>
      <c r="X25" s="130">
        <v>13</v>
      </c>
      <c r="Y25" s="130">
        <v>8</v>
      </c>
      <c r="Z25" s="130">
        <v>8</v>
      </c>
      <c r="AA25" s="130">
        <v>15</v>
      </c>
      <c r="AB25" s="130">
        <v>15</v>
      </c>
      <c r="AC25" s="130">
        <v>2</v>
      </c>
      <c r="AD25" s="135">
        <v>3</v>
      </c>
      <c r="AE25" s="130">
        <v>14</v>
      </c>
      <c r="AF25" s="130">
        <v>5</v>
      </c>
      <c r="AG25" s="129">
        <v>0</v>
      </c>
      <c r="AH25" s="285"/>
      <c r="AI25" s="285"/>
      <c r="AJ25" s="285"/>
      <c r="AK25" s="285"/>
    </row>
    <row r="26" spans="1:37" ht="15.75" thickBot="1">
      <c r="A26" s="284"/>
      <c r="B26" s="143" t="s">
        <v>70</v>
      </c>
      <c r="C26" s="144" t="s">
        <v>67</v>
      </c>
      <c r="D26" s="145" t="s">
        <v>14</v>
      </c>
      <c r="E26" s="128">
        <v>22</v>
      </c>
      <c r="F26" s="129">
        <v>15</v>
      </c>
      <c r="G26" s="128">
        <v>13</v>
      </c>
      <c r="H26" s="130">
        <v>8</v>
      </c>
      <c r="I26" s="130">
        <v>7</v>
      </c>
      <c r="J26" s="130">
        <v>8</v>
      </c>
      <c r="K26" s="130">
        <v>9</v>
      </c>
      <c r="L26" s="130">
        <v>10</v>
      </c>
      <c r="M26" s="130">
        <v>8</v>
      </c>
      <c r="N26" s="130">
        <v>4</v>
      </c>
      <c r="O26" s="130">
        <v>3</v>
      </c>
      <c r="P26" s="130">
        <v>5</v>
      </c>
      <c r="Q26" s="130">
        <v>6</v>
      </c>
      <c r="R26" s="130">
        <v>4</v>
      </c>
      <c r="S26" s="130">
        <v>2</v>
      </c>
      <c r="T26" s="130">
        <v>4</v>
      </c>
      <c r="U26" s="130">
        <v>6</v>
      </c>
      <c r="V26" s="130">
        <v>12</v>
      </c>
      <c r="W26" s="130">
        <v>13</v>
      </c>
      <c r="X26" s="130">
        <v>8</v>
      </c>
      <c r="Y26" s="130">
        <v>4</v>
      </c>
      <c r="Z26" s="130">
        <v>7</v>
      </c>
      <c r="AA26" s="130">
        <v>9</v>
      </c>
      <c r="AB26" s="130">
        <v>9</v>
      </c>
      <c r="AC26" s="130">
        <v>1</v>
      </c>
      <c r="AD26" s="135">
        <v>4</v>
      </c>
      <c r="AE26" s="130">
        <v>8</v>
      </c>
      <c r="AF26" s="130">
        <v>3</v>
      </c>
      <c r="AG26" s="129">
        <v>0</v>
      </c>
      <c r="AH26" s="285"/>
      <c r="AI26" s="285"/>
      <c r="AJ26" s="285"/>
      <c r="AK26" s="285"/>
    </row>
    <row r="27" spans="1:37" ht="15.75" thickBot="1">
      <c r="A27" s="139" t="s">
        <v>76</v>
      </c>
      <c r="B27" s="140" t="s">
        <v>66</v>
      </c>
      <c r="C27" s="141" t="s">
        <v>67</v>
      </c>
      <c r="D27" s="142" t="s">
        <v>15</v>
      </c>
      <c r="E27" s="125">
        <v>22</v>
      </c>
      <c r="F27" s="126">
        <v>20</v>
      </c>
      <c r="G27" s="125">
        <v>17</v>
      </c>
      <c r="H27" s="127">
        <v>14</v>
      </c>
      <c r="I27" s="127">
        <v>9</v>
      </c>
      <c r="J27" s="127">
        <v>8</v>
      </c>
      <c r="K27" s="127">
        <v>8</v>
      </c>
      <c r="L27" s="127">
        <v>13</v>
      </c>
      <c r="M27" s="127">
        <v>13</v>
      </c>
      <c r="N27" s="127">
        <v>7</v>
      </c>
      <c r="O27" s="127">
        <v>6</v>
      </c>
      <c r="P27" s="127">
        <v>13</v>
      </c>
      <c r="Q27" s="127">
        <v>12</v>
      </c>
      <c r="R27" s="127">
        <v>5</v>
      </c>
      <c r="S27" s="127">
        <v>6</v>
      </c>
      <c r="T27" s="127">
        <v>5</v>
      </c>
      <c r="U27" s="127">
        <v>9</v>
      </c>
      <c r="V27" s="127">
        <v>9</v>
      </c>
      <c r="W27" s="127">
        <v>13</v>
      </c>
      <c r="X27" s="127">
        <v>9</v>
      </c>
      <c r="Y27" s="127">
        <v>8</v>
      </c>
      <c r="Z27" s="127">
        <v>5</v>
      </c>
      <c r="AA27" s="127">
        <v>11</v>
      </c>
      <c r="AB27" s="127">
        <v>12</v>
      </c>
      <c r="AC27" s="127">
        <v>4</v>
      </c>
      <c r="AD27" s="134">
        <v>7</v>
      </c>
      <c r="AE27" s="127">
        <v>10</v>
      </c>
      <c r="AF27" s="127">
        <v>2</v>
      </c>
      <c r="AG27" s="126">
        <v>1</v>
      </c>
      <c r="AH27" s="137">
        <f aca="true" t="shared" si="3" ref="AH27:AK29">SUM(AD27:AD27)/SUM($F27:$F27)*100</f>
        <v>35</v>
      </c>
      <c r="AI27" s="137">
        <f t="shared" si="3"/>
        <v>50</v>
      </c>
      <c r="AJ27" s="137">
        <f t="shared" si="3"/>
        <v>10</v>
      </c>
      <c r="AK27" s="137">
        <f t="shared" si="3"/>
        <v>5</v>
      </c>
    </row>
    <row r="28" spans="1:37" ht="15.75" thickBot="1">
      <c r="A28" s="139" t="s">
        <v>77</v>
      </c>
      <c r="B28" s="140" t="s">
        <v>66</v>
      </c>
      <c r="C28" s="141" t="s">
        <v>67</v>
      </c>
      <c r="D28" s="142" t="s">
        <v>16</v>
      </c>
      <c r="E28" s="125">
        <v>18</v>
      </c>
      <c r="F28" s="126">
        <v>18</v>
      </c>
      <c r="G28" s="125">
        <v>11</v>
      </c>
      <c r="H28" s="127">
        <v>3</v>
      </c>
      <c r="I28" s="127">
        <v>9</v>
      </c>
      <c r="J28" s="127">
        <v>6</v>
      </c>
      <c r="K28" s="127">
        <v>5</v>
      </c>
      <c r="L28" s="127">
        <v>12</v>
      </c>
      <c r="M28" s="127">
        <v>7</v>
      </c>
      <c r="N28" s="127">
        <v>4</v>
      </c>
      <c r="O28" s="127">
        <v>8</v>
      </c>
      <c r="P28" s="127">
        <v>5</v>
      </c>
      <c r="Q28" s="127">
        <v>2</v>
      </c>
      <c r="R28" s="127">
        <v>4</v>
      </c>
      <c r="S28" s="127">
        <v>2</v>
      </c>
      <c r="T28" s="127">
        <v>4</v>
      </c>
      <c r="U28" s="127">
        <v>15</v>
      </c>
      <c r="V28" s="127">
        <v>7</v>
      </c>
      <c r="W28" s="127">
        <v>14</v>
      </c>
      <c r="X28" s="127">
        <v>13</v>
      </c>
      <c r="Y28" s="127">
        <v>7</v>
      </c>
      <c r="Z28" s="127">
        <v>9</v>
      </c>
      <c r="AA28" s="127">
        <v>12</v>
      </c>
      <c r="AB28" s="127">
        <v>9</v>
      </c>
      <c r="AC28" s="127">
        <v>3</v>
      </c>
      <c r="AD28" s="134">
        <v>10</v>
      </c>
      <c r="AE28" s="127">
        <v>5</v>
      </c>
      <c r="AF28" s="127">
        <v>3</v>
      </c>
      <c r="AG28" s="126">
        <v>0</v>
      </c>
      <c r="AH28" s="137">
        <f t="shared" si="3"/>
        <v>55.55555555555556</v>
      </c>
      <c r="AI28" s="137">
        <f t="shared" si="3"/>
        <v>27.77777777777778</v>
      </c>
      <c r="AJ28" s="137">
        <f t="shared" si="3"/>
        <v>16.666666666666664</v>
      </c>
      <c r="AK28" s="137">
        <f t="shared" si="3"/>
        <v>0</v>
      </c>
    </row>
    <row r="29" spans="1:37" ht="16.5" customHeight="1" thickBot="1">
      <c r="A29" s="139" t="s">
        <v>78</v>
      </c>
      <c r="B29" s="140" t="s">
        <v>66</v>
      </c>
      <c r="C29" s="141" t="s">
        <v>67</v>
      </c>
      <c r="D29" s="142" t="s">
        <v>17</v>
      </c>
      <c r="E29" s="125">
        <v>23</v>
      </c>
      <c r="F29" s="126">
        <v>19</v>
      </c>
      <c r="G29" s="125">
        <v>17</v>
      </c>
      <c r="H29" s="127">
        <v>13</v>
      </c>
      <c r="I29" s="127">
        <v>17</v>
      </c>
      <c r="J29" s="127">
        <v>14</v>
      </c>
      <c r="K29" s="127">
        <v>8</v>
      </c>
      <c r="L29" s="127">
        <v>18</v>
      </c>
      <c r="M29" s="127">
        <v>16</v>
      </c>
      <c r="N29" s="127">
        <v>9</v>
      </c>
      <c r="O29" s="127">
        <v>1</v>
      </c>
      <c r="P29" s="127">
        <v>11</v>
      </c>
      <c r="Q29" s="127">
        <v>6</v>
      </c>
      <c r="R29" s="127">
        <v>3</v>
      </c>
      <c r="S29" s="127">
        <v>6</v>
      </c>
      <c r="T29" s="127">
        <v>7</v>
      </c>
      <c r="U29" s="127">
        <v>8</v>
      </c>
      <c r="V29" s="127">
        <v>13</v>
      </c>
      <c r="W29" s="127">
        <v>18</v>
      </c>
      <c r="X29" s="127">
        <v>14</v>
      </c>
      <c r="Y29" s="127">
        <v>14</v>
      </c>
      <c r="Z29" s="127">
        <v>10</v>
      </c>
      <c r="AA29" s="127">
        <v>13</v>
      </c>
      <c r="AB29" s="127">
        <v>14</v>
      </c>
      <c r="AC29" s="127">
        <v>0</v>
      </c>
      <c r="AD29" s="134">
        <v>2</v>
      </c>
      <c r="AE29" s="127">
        <v>12</v>
      </c>
      <c r="AF29" s="127">
        <v>5</v>
      </c>
      <c r="AG29" s="126">
        <v>0</v>
      </c>
      <c r="AH29" s="137">
        <f t="shared" si="3"/>
        <v>10.526315789473683</v>
      </c>
      <c r="AI29" s="137">
        <f t="shared" si="3"/>
        <v>63.1578947368421</v>
      </c>
      <c r="AJ29" s="137">
        <f t="shared" si="3"/>
        <v>26.31578947368421</v>
      </c>
      <c r="AK29" s="137">
        <f t="shared" si="3"/>
        <v>0</v>
      </c>
    </row>
    <row r="30" spans="1:37" ht="15.75" thickBot="1">
      <c r="A30" s="283" t="s">
        <v>79</v>
      </c>
      <c r="B30" s="140" t="s">
        <v>66</v>
      </c>
      <c r="C30" s="141" t="s">
        <v>67</v>
      </c>
      <c r="D30" s="142" t="s">
        <v>18</v>
      </c>
      <c r="E30" s="125">
        <v>23</v>
      </c>
      <c r="F30" s="126">
        <v>22</v>
      </c>
      <c r="G30" s="125">
        <v>17</v>
      </c>
      <c r="H30" s="127">
        <v>9</v>
      </c>
      <c r="I30" s="127">
        <v>17</v>
      </c>
      <c r="J30" s="127">
        <v>12</v>
      </c>
      <c r="K30" s="127">
        <v>8</v>
      </c>
      <c r="L30" s="127">
        <v>17</v>
      </c>
      <c r="M30" s="127">
        <v>13</v>
      </c>
      <c r="N30" s="127">
        <v>9</v>
      </c>
      <c r="O30" s="127">
        <v>4</v>
      </c>
      <c r="P30" s="127">
        <v>13</v>
      </c>
      <c r="Q30" s="127">
        <v>7</v>
      </c>
      <c r="R30" s="127">
        <v>15</v>
      </c>
      <c r="S30" s="127">
        <v>3</v>
      </c>
      <c r="T30" s="127">
        <v>7</v>
      </c>
      <c r="U30" s="127">
        <v>10</v>
      </c>
      <c r="V30" s="127">
        <v>12</v>
      </c>
      <c r="W30" s="127">
        <v>16</v>
      </c>
      <c r="X30" s="127">
        <v>15</v>
      </c>
      <c r="Y30" s="127">
        <v>8</v>
      </c>
      <c r="Z30" s="127">
        <v>6</v>
      </c>
      <c r="AA30" s="127">
        <v>16</v>
      </c>
      <c r="AB30" s="127">
        <v>16</v>
      </c>
      <c r="AC30" s="127">
        <v>7</v>
      </c>
      <c r="AD30" s="134">
        <v>5</v>
      </c>
      <c r="AE30" s="127">
        <v>10</v>
      </c>
      <c r="AF30" s="127">
        <v>7</v>
      </c>
      <c r="AG30" s="126">
        <v>0</v>
      </c>
      <c r="AH30" s="285">
        <f>SUM(AD30:AD31)/SUM($F30:$F31)*100</f>
        <v>20.51282051282051</v>
      </c>
      <c r="AI30" s="285">
        <f>SUM(AE30:AE31)/SUM($F30:$F31)*100</f>
        <v>48.717948717948715</v>
      </c>
      <c r="AJ30" s="285">
        <f>SUM(AF30:AF31)/SUM($F30:$F31)*100</f>
        <v>30.76923076923077</v>
      </c>
      <c r="AK30" s="285">
        <f>SUM(AG30:AG31)/SUM($F30:$F31)*100</f>
        <v>0</v>
      </c>
    </row>
    <row r="31" spans="1:37" ht="15.75" thickBot="1">
      <c r="A31" s="284"/>
      <c r="B31" s="143" t="s">
        <v>69</v>
      </c>
      <c r="C31" s="144" t="s">
        <v>67</v>
      </c>
      <c r="D31" s="145" t="s">
        <v>18</v>
      </c>
      <c r="E31" s="128">
        <v>22</v>
      </c>
      <c r="F31" s="129">
        <v>17</v>
      </c>
      <c r="G31" s="128">
        <v>17</v>
      </c>
      <c r="H31" s="130">
        <v>5</v>
      </c>
      <c r="I31" s="130">
        <v>10</v>
      </c>
      <c r="J31" s="130">
        <v>8</v>
      </c>
      <c r="K31" s="130">
        <v>4</v>
      </c>
      <c r="L31" s="130">
        <v>12</v>
      </c>
      <c r="M31" s="130">
        <v>12</v>
      </c>
      <c r="N31" s="130">
        <v>4</v>
      </c>
      <c r="O31" s="130">
        <v>4</v>
      </c>
      <c r="P31" s="130">
        <v>12</v>
      </c>
      <c r="Q31" s="130">
        <v>8</v>
      </c>
      <c r="R31" s="130">
        <v>8</v>
      </c>
      <c r="S31" s="130">
        <v>7</v>
      </c>
      <c r="T31" s="130">
        <v>4</v>
      </c>
      <c r="U31" s="130">
        <v>5</v>
      </c>
      <c r="V31" s="130">
        <v>15</v>
      </c>
      <c r="W31" s="130">
        <v>16</v>
      </c>
      <c r="X31" s="130">
        <v>15</v>
      </c>
      <c r="Y31" s="130">
        <v>12</v>
      </c>
      <c r="Z31" s="130">
        <v>11</v>
      </c>
      <c r="AA31" s="130">
        <v>10</v>
      </c>
      <c r="AB31" s="130">
        <v>9</v>
      </c>
      <c r="AC31" s="130">
        <v>0</v>
      </c>
      <c r="AD31" s="135">
        <v>3</v>
      </c>
      <c r="AE31" s="130">
        <v>9</v>
      </c>
      <c r="AF31" s="130">
        <v>5</v>
      </c>
      <c r="AG31" s="129">
        <v>0</v>
      </c>
      <c r="AH31" s="285"/>
      <c r="AI31" s="285"/>
      <c r="AJ31" s="285"/>
      <c r="AK31" s="285"/>
    </row>
    <row r="32" spans="1:37" ht="16.5" customHeight="1" thickBot="1">
      <c r="A32" s="139" t="s">
        <v>80</v>
      </c>
      <c r="B32" s="140" t="s">
        <v>66</v>
      </c>
      <c r="C32" s="141" t="s">
        <v>67</v>
      </c>
      <c r="D32" s="142" t="s">
        <v>19</v>
      </c>
      <c r="E32" s="125">
        <v>23</v>
      </c>
      <c r="F32" s="126">
        <v>19</v>
      </c>
      <c r="G32" s="125">
        <v>16</v>
      </c>
      <c r="H32" s="127">
        <v>4</v>
      </c>
      <c r="I32" s="127">
        <v>15</v>
      </c>
      <c r="J32" s="127">
        <v>8</v>
      </c>
      <c r="K32" s="127">
        <v>7</v>
      </c>
      <c r="L32" s="127">
        <v>13</v>
      </c>
      <c r="M32" s="127">
        <v>6</v>
      </c>
      <c r="N32" s="127">
        <v>3</v>
      </c>
      <c r="O32" s="127">
        <v>4</v>
      </c>
      <c r="P32" s="127">
        <v>10</v>
      </c>
      <c r="Q32" s="127">
        <v>7</v>
      </c>
      <c r="R32" s="127">
        <v>2</v>
      </c>
      <c r="S32" s="127">
        <v>4</v>
      </c>
      <c r="T32" s="127">
        <v>4</v>
      </c>
      <c r="U32" s="127">
        <v>11</v>
      </c>
      <c r="V32" s="127">
        <v>10</v>
      </c>
      <c r="W32" s="127">
        <v>13</v>
      </c>
      <c r="X32" s="127">
        <v>12</v>
      </c>
      <c r="Y32" s="127">
        <v>5</v>
      </c>
      <c r="Z32" s="127">
        <v>10</v>
      </c>
      <c r="AA32" s="127">
        <v>13</v>
      </c>
      <c r="AB32" s="127">
        <v>9</v>
      </c>
      <c r="AC32" s="127">
        <v>4</v>
      </c>
      <c r="AD32" s="134">
        <v>4</v>
      </c>
      <c r="AE32" s="127">
        <v>13</v>
      </c>
      <c r="AF32" s="127">
        <v>2</v>
      </c>
      <c r="AG32" s="126">
        <v>0</v>
      </c>
      <c r="AH32" s="137">
        <f aca="true" t="shared" si="4" ref="AH32:AK38">SUM(AD32:AD32)/SUM($F32:$F32)*100</f>
        <v>21.052631578947366</v>
      </c>
      <c r="AI32" s="137">
        <f t="shared" si="4"/>
        <v>68.42105263157895</v>
      </c>
      <c r="AJ32" s="137">
        <f t="shared" si="4"/>
        <v>10.526315789473683</v>
      </c>
      <c r="AK32" s="137">
        <f t="shared" si="4"/>
        <v>0</v>
      </c>
    </row>
    <row r="33" spans="1:37" ht="16.5" customHeight="1" thickBot="1">
      <c r="A33" s="139" t="s">
        <v>81</v>
      </c>
      <c r="B33" s="140" t="s">
        <v>66</v>
      </c>
      <c r="C33" s="141" t="s">
        <v>67</v>
      </c>
      <c r="D33" s="142" t="s">
        <v>20</v>
      </c>
      <c r="E33" s="125">
        <v>27</v>
      </c>
      <c r="F33" s="126">
        <v>24</v>
      </c>
      <c r="G33" s="125">
        <v>19</v>
      </c>
      <c r="H33" s="127">
        <v>13</v>
      </c>
      <c r="I33" s="127">
        <v>18</v>
      </c>
      <c r="J33" s="127">
        <v>9</v>
      </c>
      <c r="K33" s="127">
        <v>9</v>
      </c>
      <c r="L33" s="127">
        <v>12</v>
      </c>
      <c r="M33" s="127">
        <v>14</v>
      </c>
      <c r="N33" s="127">
        <v>4</v>
      </c>
      <c r="O33" s="127">
        <v>3</v>
      </c>
      <c r="P33" s="127">
        <v>11</v>
      </c>
      <c r="Q33" s="127">
        <v>6</v>
      </c>
      <c r="R33" s="127">
        <v>6</v>
      </c>
      <c r="S33" s="127">
        <v>6</v>
      </c>
      <c r="T33" s="127">
        <v>12</v>
      </c>
      <c r="U33" s="127">
        <v>13</v>
      </c>
      <c r="V33" s="127">
        <v>15</v>
      </c>
      <c r="W33" s="127">
        <v>14</v>
      </c>
      <c r="X33" s="127">
        <v>19</v>
      </c>
      <c r="Y33" s="127">
        <v>15</v>
      </c>
      <c r="Z33" s="127">
        <v>14</v>
      </c>
      <c r="AA33" s="127">
        <v>17</v>
      </c>
      <c r="AB33" s="127">
        <v>17</v>
      </c>
      <c r="AC33" s="127">
        <v>2</v>
      </c>
      <c r="AD33" s="134">
        <v>4</v>
      </c>
      <c r="AE33" s="127">
        <v>12</v>
      </c>
      <c r="AF33" s="127">
        <v>8</v>
      </c>
      <c r="AG33" s="126">
        <v>0</v>
      </c>
      <c r="AH33" s="137">
        <f t="shared" si="4"/>
        <v>16.666666666666664</v>
      </c>
      <c r="AI33" s="137">
        <f t="shared" si="4"/>
        <v>50</v>
      </c>
      <c r="AJ33" s="137">
        <f t="shared" si="4"/>
        <v>33.33333333333333</v>
      </c>
      <c r="AK33" s="137">
        <f t="shared" si="4"/>
        <v>0</v>
      </c>
    </row>
    <row r="34" spans="1:37" ht="16.5" customHeight="1" thickBot="1">
      <c r="A34" s="139" t="s">
        <v>82</v>
      </c>
      <c r="B34" s="140" t="s">
        <v>66</v>
      </c>
      <c r="C34" s="141" t="s">
        <v>67</v>
      </c>
      <c r="D34" s="142" t="s">
        <v>21</v>
      </c>
      <c r="E34" s="125">
        <v>20</v>
      </c>
      <c r="F34" s="126">
        <v>20</v>
      </c>
      <c r="G34" s="125">
        <v>19</v>
      </c>
      <c r="H34" s="127">
        <v>11</v>
      </c>
      <c r="I34" s="127">
        <v>13</v>
      </c>
      <c r="J34" s="127">
        <v>6</v>
      </c>
      <c r="K34" s="127">
        <v>10</v>
      </c>
      <c r="L34" s="127">
        <v>12</v>
      </c>
      <c r="M34" s="127">
        <v>8</v>
      </c>
      <c r="N34" s="127">
        <v>6</v>
      </c>
      <c r="O34" s="127">
        <v>4</v>
      </c>
      <c r="P34" s="127">
        <v>11</v>
      </c>
      <c r="Q34" s="127">
        <v>11</v>
      </c>
      <c r="R34" s="127">
        <v>6</v>
      </c>
      <c r="S34" s="127">
        <v>8</v>
      </c>
      <c r="T34" s="127">
        <v>5</v>
      </c>
      <c r="U34" s="127">
        <v>5</v>
      </c>
      <c r="V34" s="127">
        <v>10</v>
      </c>
      <c r="W34" s="127">
        <v>17</v>
      </c>
      <c r="X34" s="127">
        <v>15</v>
      </c>
      <c r="Y34" s="127">
        <v>4</v>
      </c>
      <c r="Z34" s="127">
        <v>14</v>
      </c>
      <c r="AA34" s="127">
        <v>14</v>
      </c>
      <c r="AB34" s="127">
        <v>10</v>
      </c>
      <c r="AC34" s="127">
        <v>1</v>
      </c>
      <c r="AD34" s="134">
        <v>8</v>
      </c>
      <c r="AE34" s="127">
        <v>8</v>
      </c>
      <c r="AF34" s="127">
        <v>4</v>
      </c>
      <c r="AG34" s="126">
        <v>0</v>
      </c>
      <c r="AH34" s="137">
        <f t="shared" si="4"/>
        <v>40</v>
      </c>
      <c r="AI34" s="137">
        <f t="shared" si="4"/>
        <v>40</v>
      </c>
      <c r="AJ34" s="137">
        <f t="shared" si="4"/>
        <v>20</v>
      </c>
      <c r="AK34" s="137">
        <f t="shared" si="4"/>
        <v>0</v>
      </c>
    </row>
    <row r="35" spans="1:37" ht="16.5" customHeight="1" thickBot="1">
      <c r="A35" s="139" t="s">
        <v>83</v>
      </c>
      <c r="B35" s="140" t="s">
        <v>66</v>
      </c>
      <c r="C35" s="141" t="s">
        <v>67</v>
      </c>
      <c r="D35" s="142" t="s">
        <v>22</v>
      </c>
      <c r="E35" s="125">
        <v>24</v>
      </c>
      <c r="F35" s="126">
        <v>21</v>
      </c>
      <c r="G35" s="125">
        <v>17</v>
      </c>
      <c r="H35" s="127">
        <v>7</v>
      </c>
      <c r="I35" s="127">
        <v>15</v>
      </c>
      <c r="J35" s="127">
        <v>10</v>
      </c>
      <c r="K35" s="127">
        <v>14</v>
      </c>
      <c r="L35" s="127">
        <v>13</v>
      </c>
      <c r="M35" s="127">
        <v>10</v>
      </c>
      <c r="N35" s="127">
        <v>9</v>
      </c>
      <c r="O35" s="127">
        <v>2</v>
      </c>
      <c r="P35" s="127">
        <v>11</v>
      </c>
      <c r="Q35" s="127">
        <v>9</v>
      </c>
      <c r="R35" s="127">
        <v>11</v>
      </c>
      <c r="S35" s="127">
        <v>2</v>
      </c>
      <c r="T35" s="127">
        <v>3</v>
      </c>
      <c r="U35" s="127">
        <v>6</v>
      </c>
      <c r="V35" s="127">
        <v>12</v>
      </c>
      <c r="W35" s="127">
        <v>11</v>
      </c>
      <c r="X35" s="127">
        <v>12</v>
      </c>
      <c r="Y35" s="127">
        <v>5</v>
      </c>
      <c r="Z35" s="127">
        <v>7</v>
      </c>
      <c r="AA35" s="127">
        <v>9</v>
      </c>
      <c r="AB35" s="127">
        <v>11</v>
      </c>
      <c r="AC35" s="127">
        <v>2</v>
      </c>
      <c r="AD35" s="134">
        <v>5</v>
      </c>
      <c r="AE35" s="127">
        <v>12</v>
      </c>
      <c r="AF35" s="127">
        <v>4</v>
      </c>
      <c r="AG35" s="126">
        <v>0</v>
      </c>
      <c r="AH35" s="137">
        <f t="shared" si="4"/>
        <v>23.809523809523807</v>
      </c>
      <c r="AI35" s="137">
        <f t="shared" si="4"/>
        <v>57.14285714285714</v>
      </c>
      <c r="AJ35" s="137">
        <f t="shared" si="4"/>
        <v>19.047619047619047</v>
      </c>
      <c r="AK35" s="137">
        <f t="shared" si="4"/>
        <v>0</v>
      </c>
    </row>
    <row r="36" spans="1:37" ht="16.5" customHeight="1" thickBot="1">
      <c r="A36" s="139" t="s">
        <v>84</v>
      </c>
      <c r="B36" s="140" t="s">
        <v>66</v>
      </c>
      <c r="C36" s="141" t="s">
        <v>67</v>
      </c>
      <c r="D36" s="142" t="s">
        <v>23</v>
      </c>
      <c r="E36" s="125">
        <v>17</v>
      </c>
      <c r="F36" s="126">
        <v>15</v>
      </c>
      <c r="G36" s="125">
        <v>12</v>
      </c>
      <c r="H36" s="127">
        <v>11</v>
      </c>
      <c r="I36" s="127">
        <v>14</v>
      </c>
      <c r="J36" s="127">
        <v>8</v>
      </c>
      <c r="K36" s="127">
        <v>8</v>
      </c>
      <c r="L36" s="127">
        <v>12</v>
      </c>
      <c r="M36" s="127">
        <v>9</v>
      </c>
      <c r="N36" s="127">
        <v>5</v>
      </c>
      <c r="O36" s="127">
        <v>1</v>
      </c>
      <c r="P36" s="127">
        <v>12</v>
      </c>
      <c r="Q36" s="127">
        <v>4</v>
      </c>
      <c r="R36" s="127">
        <v>6</v>
      </c>
      <c r="S36" s="127">
        <v>3</v>
      </c>
      <c r="T36" s="127">
        <v>2</v>
      </c>
      <c r="U36" s="127">
        <v>7</v>
      </c>
      <c r="V36" s="127">
        <v>11</v>
      </c>
      <c r="W36" s="127">
        <v>13</v>
      </c>
      <c r="X36" s="127">
        <v>9</v>
      </c>
      <c r="Y36" s="127">
        <v>6</v>
      </c>
      <c r="Z36" s="127">
        <v>4</v>
      </c>
      <c r="AA36" s="127">
        <v>10</v>
      </c>
      <c r="AB36" s="127">
        <v>13</v>
      </c>
      <c r="AC36" s="127">
        <v>1</v>
      </c>
      <c r="AD36" s="134">
        <v>3</v>
      </c>
      <c r="AE36" s="127">
        <v>9</v>
      </c>
      <c r="AF36" s="127">
        <v>3</v>
      </c>
      <c r="AG36" s="126">
        <v>0</v>
      </c>
      <c r="AH36" s="137">
        <f t="shared" si="4"/>
        <v>20</v>
      </c>
      <c r="AI36" s="137">
        <f t="shared" si="4"/>
        <v>60</v>
      </c>
      <c r="AJ36" s="137">
        <f t="shared" si="4"/>
        <v>20</v>
      </c>
      <c r="AK36" s="137">
        <f t="shared" si="4"/>
        <v>0</v>
      </c>
    </row>
    <row r="37" spans="1:37" ht="16.5" customHeight="1" thickBot="1">
      <c r="A37" s="139" t="s">
        <v>85</v>
      </c>
      <c r="B37" s="140" t="s">
        <v>66</v>
      </c>
      <c r="C37" s="141" t="s">
        <v>67</v>
      </c>
      <c r="D37" s="142" t="s">
        <v>24</v>
      </c>
      <c r="E37" s="125">
        <v>8</v>
      </c>
      <c r="F37" s="126">
        <v>8</v>
      </c>
      <c r="G37" s="125">
        <v>8</v>
      </c>
      <c r="H37" s="127">
        <v>4</v>
      </c>
      <c r="I37" s="127">
        <v>5</v>
      </c>
      <c r="J37" s="127">
        <v>7</v>
      </c>
      <c r="K37" s="127">
        <v>1</v>
      </c>
      <c r="L37" s="127">
        <v>7</v>
      </c>
      <c r="M37" s="127">
        <v>3</v>
      </c>
      <c r="N37" s="127">
        <v>1</v>
      </c>
      <c r="O37" s="127">
        <v>0</v>
      </c>
      <c r="P37" s="127">
        <v>6</v>
      </c>
      <c r="Q37" s="127">
        <v>1</v>
      </c>
      <c r="R37" s="127">
        <v>2</v>
      </c>
      <c r="S37" s="127">
        <v>0</v>
      </c>
      <c r="T37" s="127">
        <v>0</v>
      </c>
      <c r="U37" s="127">
        <v>6</v>
      </c>
      <c r="V37" s="127">
        <v>5</v>
      </c>
      <c r="W37" s="127">
        <v>7</v>
      </c>
      <c r="X37" s="127">
        <v>7</v>
      </c>
      <c r="Y37" s="127">
        <v>4</v>
      </c>
      <c r="Z37" s="127">
        <v>1</v>
      </c>
      <c r="AA37" s="127">
        <v>5</v>
      </c>
      <c r="AB37" s="127">
        <v>4</v>
      </c>
      <c r="AC37" s="127">
        <v>0</v>
      </c>
      <c r="AD37" s="134">
        <v>1</v>
      </c>
      <c r="AE37" s="127">
        <v>7</v>
      </c>
      <c r="AF37" s="127">
        <v>0</v>
      </c>
      <c r="AG37" s="126">
        <v>0</v>
      </c>
      <c r="AH37" s="137">
        <f t="shared" si="4"/>
        <v>12.5</v>
      </c>
      <c r="AI37" s="137">
        <f t="shared" si="4"/>
        <v>87.5</v>
      </c>
      <c r="AJ37" s="137">
        <f t="shared" si="4"/>
        <v>0</v>
      </c>
      <c r="AK37" s="137">
        <f t="shared" si="4"/>
        <v>0</v>
      </c>
    </row>
    <row r="38" spans="1:37" ht="16.5" customHeight="1" thickBot="1">
      <c r="A38" s="139" t="s">
        <v>86</v>
      </c>
      <c r="B38" s="140" t="s">
        <v>66</v>
      </c>
      <c r="C38" s="141" t="s">
        <v>67</v>
      </c>
      <c r="D38" s="142" t="s">
        <v>25</v>
      </c>
      <c r="E38" s="125">
        <v>10</v>
      </c>
      <c r="F38" s="126">
        <v>9</v>
      </c>
      <c r="G38" s="125">
        <v>7</v>
      </c>
      <c r="H38" s="127">
        <v>2</v>
      </c>
      <c r="I38" s="127">
        <v>3</v>
      </c>
      <c r="J38" s="127">
        <v>1</v>
      </c>
      <c r="K38" s="127">
        <v>1</v>
      </c>
      <c r="L38" s="127">
        <v>4</v>
      </c>
      <c r="M38" s="127">
        <v>2</v>
      </c>
      <c r="N38" s="127">
        <v>2</v>
      </c>
      <c r="O38" s="127">
        <v>7</v>
      </c>
      <c r="P38" s="127">
        <v>2</v>
      </c>
      <c r="Q38" s="127">
        <v>1</v>
      </c>
      <c r="R38" s="127">
        <v>1</v>
      </c>
      <c r="S38" s="127">
        <v>1</v>
      </c>
      <c r="T38" s="127">
        <v>1</v>
      </c>
      <c r="U38" s="127">
        <v>4</v>
      </c>
      <c r="V38" s="127">
        <v>9</v>
      </c>
      <c r="W38" s="127">
        <v>6</v>
      </c>
      <c r="X38" s="127">
        <v>7</v>
      </c>
      <c r="Y38" s="127">
        <v>1</v>
      </c>
      <c r="Z38" s="127">
        <v>2</v>
      </c>
      <c r="AA38" s="127">
        <v>9</v>
      </c>
      <c r="AB38" s="127">
        <v>4</v>
      </c>
      <c r="AC38" s="127">
        <v>9</v>
      </c>
      <c r="AD38" s="134">
        <v>5</v>
      </c>
      <c r="AE38" s="127">
        <v>4</v>
      </c>
      <c r="AF38" s="127">
        <v>0</v>
      </c>
      <c r="AG38" s="126">
        <v>0</v>
      </c>
      <c r="AH38" s="137">
        <f t="shared" si="4"/>
        <v>55.55555555555556</v>
      </c>
      <c r="AI38" s="137">
        <f t="shared" si="4"/>
        <v>44.44444444444444</v>
      </c>
      <c r="AJ38" s="137">
        <f t="shared" si="4"/>
        <v>0</v>
      </c>
      <c r="AK38" s="137">
        <f t="shared" si="4"/>
        <v>0</v>
      </c>
    </row>
    <row r="39" spans="1:37" ht="15.75" thickBot="1">
      <c r="A39" s="283" t="s">
        <v>87</v>
      </c>
      <c r="B39" s="140" t="s">
        <v>66</v>
      </c>
      <c r="C39" s="141" t="s">
        <v>67</v>
      </c>
      <c r="D39" s="142" t="s">
        <v>26</v>
      </c>
      <c r="E39" s="125">
        <v>21</v>
      </c>
      <c r="F39" s="126">
        <v>21</v>
      </c>
      <c r="G39" s="125">
        <v>16</v>
      </c>
      <c r="H39" s="127">
        <v>13</v>
      </c>
      <c r="I39" s="127">
        <v>19</v>
      </c>
      <c r="J39" s="127">
        <v>16</v>
      </c>
      <c r="K39" s="127">
        <v>16</v>
      </c>
      <c r="L39" s="127">
        <v>14</v>
      </c>
      <c r="M39" s="127">
        <v>19</v>
      </c>
      <c r="N39" s="127">
        <v>8</v>
      </c>
      <c r="O39" s="127">
        <v>0</v>
      </c>
      <c r="P39" s="127">
        <v>16</v>
      </c>
      <c r="Q39" s="127">
        <v>15</v>
      </c>
      <c r="R39" s="127">
        <v>9</v>
      </c>
      <c r="S39" s="127">
        <v>8</v>
      </c>
      <c r="T39" s="127">
        <v>9</v>
      </c>
      <c r="U39" s="127">
        <v>6</v>
      </c>
      <c r="V39" s="127">
        <v>17</v>
      </c>
      <c r="W39" s="127">
        <v>15</v>
      </c>
      <c r="X39" s="127">
        <v>19</v>
      </c>
      <c r="Y39" s="127">
        <v>11</v>
      </c>
      <c r="Z39" s="127">
        <v>10</v>
      </c>
      <c r="AA39" s="127">
        <v>17</v>
      </c>
      <c r="AB39" s="127">
        <v>17</v>
      </c>
      <c r="AC39" s="127">
        <v>0</v>
      </c>
      <c r="AD39" s="134">
        <v>2</v>
      </c>
      <c r="AE39" s="127">
        <v>10</v>
      </c>
      <c r="AF39" s="127">
        <v>9</v>
      </c>
      <c r="AG39" s="126">
        <v>0</v>
      </c>
      <c r="AH39" s="285">
        <f>SUM(AD39:AD41)/SUM($F39:$F41)*100</f>
        <v>14.754098360655737</v>
      </c>
      <c r="AI39" s="285">
        <f>SUM(AE39:AE41)/SUM($F39:$F41)*100</f>
        <v>55.73770491803278</v>
      </c>
      <c r="AJ39" s="285">
        <f>SUM(AF39:AF41)/SUM($F39:$F41)*100</f>
        <v>27.86885245901639</v>
      </c>
      <c r="AK39" s="285">
        <f>SUM(AG39:AG41)/SUM($F39:$F41)*100</f>
        <v>1.639344262295082</v>
      </c>
    </row>
    <row r="40" spans="1:37" ht="15.75" thickBot="1">
      <c r="A40" s="284"/>
      <c r="B40" s="143" t="s">
        <v>69</v>
      </c>
      <c r="C40" s="144" t="s">
        <v>67</v>
      </c>
      <c r="D40" s="145" t="s">
        <v>27</v>
      </c>
      <c r="E40" s="128">
        <v>26</v>
      </c>
      <c r="F40" s="129">
        <v>21</v>
      </c>
      <c r="G40" s="128">
        <v>16</v>
      </c>
      <c r="H40" s="130">
        <v>11</v>
      </c>
      <c r="I40" s="130">
        <v>16</v>
      </c>
      <c r="J40" s="130">
        <v>15</v>
      </c>
      <c r="K40" s="130">
        <v>10</v>
      </c>
      <c r="L40" s="130">
        <v>15</v>
      </c>
      <c r="M40" s="130">
        <v>15</v>
      </c>
      <c r="N40" s="130">
        <v>7</v>
      </c>
      <c r="O40" s="130">
        <v>1</v>
      </c>
      <c r="P40" s="130">
        <v>13</v>
      </c>
      <c r="Q40" s="130">
        <v>12</v>
      </c>
      <c r="R40" s="130">
        <v>4</v>
      </c>
      <c r="S40" s="130">
        <v>5</v>
      </c>
      <c r="T40" s="130">
        <v>2</v>
      </c>
      <c r="U40" s="130">
        <v>8</v>
      </c>
      <c r="V40" s="130">
        <v>13</v>
      </c>
      <c r="W40" s="130">
        <v>15</v>
      </c>
      <c r="X40" s="130">
        <v>13</v>
      </c>
      <c r="Y40" s="130">
        <v>7</v>
      </c>
      <c r="Z40" s="130">
        <v>8</v>
      </c>
      <c r="AA40" s="130">
        <v>15</v>
      </c>
      <c r="AB40" s="130">
        <v>15</v>
      </c>
      <c r="AC40" s="130">
        <v>2</v>
      </c>
      <c r="AD40" s="135">
        <v>4</v>
      </c>
      <c r="AE40" s="130">
        <v>14</v>
      </c>
      <c r="AF40" s="130">
        <v>3</v>
      </c>
      <c r="AG40" s="129">
        <v>0</v>
      </c>
      <c r="AH40" s="285"/>
      <c r="AI40" s="285"/>
      <c r="AJ40" s="285"/>
      <c r="AK40" s="285"/>
    </row>
    <row r="41" spans="1:37" ht="15.75" thickBot="1">
      <c r="A41" s="284"/>
      <c r="B41" s="143" t="s">
        <v>70</v>
      </c>
      <c r="C41" s="144" t="s">
        <v>67</v>
      </c>
      <c r="D41" s="145" t="s">
        <v>27</v>
      </c>
      <c r="E41" s="128">
        <v>22</v>
      </c>
      <c r="F41" s="129">
        <v>19</v>
      </c>
      <c r="G41" s="128">
        <v>16</v>
      </c>
      <c r="H41" s="130">
        <v>10</v>
      </c>
      <c r="I41" s="130">
        <v>13</v>
      </c>
      <c r="J41" s="130">
        <v>14</v>
      </c>
      <c r="K41" s="130">
        <v>11</v>
      </c>
      <c r="L41" s="130">
        <v>16</v>
      </c>
      <c r="M41" s="130">
        <v>12</v>
      </c>
      <c r="N41" s="130">
        <v>8</v>
      </c>
      <c r="O41" s="130">
        <v>2</v>
      </c>
      <c r="P41" s="130">
        <v>12</v>
      </c>
      <c r="Q41" s="130">
        <v>7</v>
      </c>
      <c r="R41" s="130">
        <v>5</v>
      </c>
      <c r="S41" s="130">
        <v>4</v>
      </c>
      <c r="T41" s="130">
        <v>7</v>
      </c>
      <c r="U41" s="130">
        <v>9</v>
      </c>
      <c r="V41" s="130">
        <v>12</v>
      </c>
      <c r="W41" s="130">
        <v>16</v>
      </c>
      <c r="X41" s="130">
        <v>16</v>
      </c>
      <c r="Y41" s="130">
        <v>9</v>
      </c>
      <c r="Z41" s="130">
        <v>11</v>
      </c>
      <c r="AA41" s="130">
        <v>12</v>
      </c>
      <c r="AB41" s="130">
        <v>14</v>
      </c>
      <c r="AC41" s="130">
        <v>1</v>
      </c>
      <c r="AD41" s="135">
        <v>3</v>
      </c>
      <c r="AE41" s="130">
        <v>10</v>
      </c>
      <c r="AF41" s="130">
        <v>5</v>
      </c>
      <c r="AG41" s="129">
        <v>1</v>
      </c>
      <c r="AH41" s="285"/>
      <c r="AI41" s="285"/>
      <c r="AJ41" s="285"/>
      <c r="AK41" s="285"/>
    </row>
    <row r="42" spans="1:37" ht="15.75" thickBot="1">
      <c r="A42" s="283" t="s">
        <v>88</v>
      </c>
      <c r="B42" s="140" t="s">
        <v>66</v>
      </c>
      <c r="C42" s="141" t="s">
        <v>67</v>
      </c>
      <c r="D42" s="142" t="s">
        <v>28</v>
      </c>
      <c r="E42" s="125">
        <v>13</v>
      </c>
      <c r="F42" s="126">
        <v>11</v>
      </c>
      <c r="G42" s="125">
        <v>11</v>
      </c>
      <c r="H42" s="127">
        <v>4</v>
      </c>
      <c r="I42" s="127">
        <v>3</v>
      </c>
      <c r="J42" s="127">
        <v>2</v>
      </c>
      <c r="K42" s="127">
        <v>0</v>
      </c>
      <c r="L42" s="127">
        <v>4</v>
      </c>
      <c r="M42" s="127">
        <v>4</v>
      </c>
      <c r="N42" s="127">
        <v>2</v>
      </c>
      <c r="O42" s="127">
        <v>6</v>
      </c>
      <c r="P42" s="127">
        <v>3</v>
      </c>
      <c r="Q42" s="127">
        <v>1</v>
      </c>
      <c r="R42" s="127">
        <v>3</v>
      </c>
      <c r="S42" s="127">
        <v>3</v>
      </c>
      <c r="T42" s="127">
        <v>3</v>
      </c>
      <c r="U42" s="127">
        <v>8</v>
      </c>
      <c r="V42" s="127">
        <v>7</v>
      </c>
      <c r="W42" s="127">
        <v>6</v>
      </c>
      <c r="X42" s="127">
        <v>7</v>
      </c>
      <c r="Y42" s="127">
        <v>3</v>
      </c>
      <c r="Z42" s="127">
        <v>5</v>
      </c>
      <c r="AA42" s="127">
        <v>7</v>
      </c>
      <c r="AB42" s="127">
        <v>4</v>
      </c>
      <c r="AC42" s="127">
        <v>2</v>
      </c>
      <c r="AD42" s="134">
        <v>5</v>
      </c>
      <c r="AE42" s="127">
        <v>5</v>
      </c>
      <c r="AF42" s="127">
        <v>1</v>
      </c>
      <c r="AG42" s="126">
        <v>0</v>
      </c>
      <c r="AH42" s="285">
        <f>SUM(AD42:AD43)/SUM($F42:$F43)*100</f>
        <v>27.27272727272727</v>
      </c>
      <c r="AI42" s="285">
        <f>SUM(AE42:AE43)/SUM($F42:$F43)*100</f>
        <v>45.45454545454545</v>
      </c>
      <c r="AJ42" s="285">
        <f>SUM(AF42:AF43)/SUM($F42:$F43)*100</f>
        <v>27.27272727272727</v>
      </c>
      <c r="AK42" s="285">
        <f>SUM(AG42:AG43)/SUM($F42:$F43)*100</f>
        <v>0</v>
      </c>
    </row>
    <row r="43" spans="1:37" ht="15.75" thickBot="1">
      <c r="A43" s="284"/>
      <c r="B43" s="143" t="s">
        <v>69</v>
      </c>
      <c r="C43" s="144" t="s">
        <v>67</v>
      </c>
      <c r="D43" s="145" t="s">
        <v>29</v>
      </c>
      <c r="E43" s="128">
        <v>14</v>
      </c>
      <c r="F43" s="129">
        <v>11</v>
      </c>
      <c r="G43" s="128">
        <v>9</v>
      </c>
      <c r="H43" s="130">
        <v>9</v>
      </c>
      <c r="I43" s="130">
        <v>6</v>
      </c>
      <c r="J43" s="130">
        <v>6</v>
      </c>
      <c r="K43" s="130">
        <v>6</v>
      </c>
      <c r="L43" s="130">
        <v>7</v>
      </c>
      <c r="M43" s="130">
        <v>8</v>
      </c>
      <c r="N43" s="130">
        <v>5</v>
      </c>
      <c r="O43" s="130">
        <v>2</v>
      </c>
      <c r="P43" s="130">
        <v>5</v>
      </c>
      <c r="Q43" s="130">
        <v>6</v>
      </c>
      <c r="R43" s="130">
        <v>2</v>
      </c>
      <c r="S43" s="130">
        <v>5</v>
      </c>
      <c r="T43" s="130">
        <v>2</v>
      </c>
      <c r="U43" s="130">
        <v>6</v>
      </c>
      <c r="V43" s="130">
        <v>10</v>
      </c>
      <c r="W43" s="130">
        <v>10</v>
      </c>
      <c r="X43" s="130">
        <v>8</v>
      </c>
      <c r="Y43" s="130">
        <v>8</v>
      </c>
      <c r="Z43" s="130">
        <v>5</v>
      </c>
      <c r="AA43" s="130">
        <v>8</v>
      </c>
      <c r="AB43" s="130">
        <v>10</v>
      </c>
      <c r="AC43" s="130">
        <v>0</v>
      </c>
      <c r="AD43" s="135">
        <v>1</v>
      </c>
      <c r="AE43" s="130">
        <v>5</v>
      </c>
      <c r="AF43" s="130">
        <v>5</v>
      </c>
      <c r="AG43" s="129">
        <v>0</v>
      </c>
      <c r="AH43" s="285"/>
      <c r="AI43" s="285"/>
      <c r="AJ43" s="285"/>
      <c r="AK43" s="285"/>
    </row>
    <row r="44" spans="1:37" ht="16.5" customHeight="1" thickBot="1">
      <c r="A44" s="139" t="s">
        <v>89</v>
      </c>
      <c r="B44" s="140" t="s">
        <v>66</v>
      </c>
      <c r="C44" s="141" t="s">
        <v>67</v>
      </c>
      <c r="D44" s="142" t="s">
        <v>30</v>
      </c>
      <c r="E44" s="125">
        <v>9</v>
      </c>
      <c r="F44" s="126">
        <v>9</v>
      </c>
      <c r="G44" s="125">
        <v>4</v>
      </c>
      <c r="H44" s="127">
        <v>7</v>
      </c>
      <c r="I44" s="127">
        <v>4</v>
      </c>
      <c r="J44" s="127">
        <v>3</v>
      </c>
      <c r="K44" s="127">
        <v>4</v>
      </c>
      <c r="L44" s="127">
        <v>7</v>
      </c>
      <c r="M44" s="127">
        <v>4</v>
      </c>
      <c r="N44" s="127">
        <v>2</v>
      </c>
      <c r="O44" s="127">
        <v>3</v>
      </c>
      <c r="P44" s="127">
        <v>4</v>
      </c>
      <c r="Q44" s="127">
        <v>6</v>
      </c>
      <c r="R44" s="127">
        <v>3</v>
      </c>
      <c r="S44" s="127">
        <v>3</v>
      </c>
      <c r="T44" s="127">
        <v>3</v>
      </c>
      <c r="U44" s="127">
        <v>3</v>
      </c>
      <c r="V44" s="127">
        <v>3</v>
      </c>
      <c r="W44" s="127">
        <v>5</v>
      </c>
      <c r="X44" s="127">
        <v>7</v>
      </c>
      <c r="Y44" s="127">
        <v>0</v>
      </c>
      <c r="Z44" s="127">
        <v>0</v>
      </c>
      <c r="AA44" s="127">
        <v>7</v>
      </c>
      <c r="AB44" s="127">
        <v>4</v>
      </c>
      <c r="AC44" s="127">
        <v>2</v>
      </c>
      <c r="AD44" s="134">
        <v>4</v>
      </c>
      <c r="AE44" s="127">
        <v>4</v>
      </c>
      <c r="AF44" s="127">
        <v>1</v>
      </c>
      <c r="AG44" s="126">
        <v>0</v>
      </c>
      <c r="AH44" s="137">
        <f aca="true" t="shared" si="5" ref="AH44:AK47">SUM(AD44:AD44)/SUM($F44:$F44)*100</f>
        <v>44.44444444444444</v>
      </c>
      <c r="AI44" s="137">
        <f t="shared" si="5"/>
        <v>44.44444444444444</v>
      </c>
      <c r="AJ44" s="137">
        <f t="shared" si="5"/>
        <v>11.11111111111111</v>
      </c>
      <c r="AK44" s="137">
        <f t="shared" si="5"/>
        <v>0</v>
      </c>
    </row>
    <row r="45" spans="1:37" ht="16.5" customHeight="1" thickBot="1">
      <c r="A45" s="139" t="s">
        <v>90</v>
      </c>
      <c r="B45" s="140" t="s">
        <v>66</v>
      </c>
      <c r="C45" s="141" t="s">
        <v>67</v>
      </c>
      <c r="D45" s="142" t="s">
        <v>31</v>
      </c>
      <c r="E45" s="125">
        <v>17</v>
      </c>
      <c r="F45" s="126">
        <v>15</v>
      </c>
      <c r="G45" s="125">
        <v>14</v>
      </c>
      <c r="H45" s="127">
        <v>12</v>
      </c>
      <c r="I45" s="127">
        <v>14</v>
      </c>
      <c r="J45" s="127">
        <v>7</v>
      </c>
      <c r="K45" s="127">
        <v>10</v>
      </c>
      <c r="L45" s="127">
        <v>13</v>
      </c>
      <c r="M45" s="127">
        <v>10</v>
      </c>
      <c r="N45" s="127">
        <v>7</v>
      </c>
      <c r="O45" s="127">
        <v>0</v>
      </c>
      <c r="P45" s="127">
        <v>6</v>
      </c>
      <c r="Q45" s="127">
        <v>6</v>
      </c>
      <c r="R45" s="127">
        <v>10</v>
      </c>
      <c r="S45" s="127">
        <v>2</v>
      </c>
      <c r="T45" s="127">
        <v>3</v>
      </c>
      <c r="U45" s="127">
        <v>7</v>
      </c>
      <c r="V45" s="127">
        <v>9</v>
      </c>
      <c r="W45" s="127">
        <v>13</v>
      </c>
      <c r="X45" s="127">
        <v>10</v>
      </c>
      <c r="Y45" s="127">
        <v>7</v>
      </c>
      <c r="Z45" s="127">
        <v>8</v>
      </c>
      <c r="AA45" s="127">
        <v>9</v>
      </c>
      <c r="AB45" s="127">
        <v>7</v>
      </c>
      <c r="AC45" s="127">
        <v>2</v>
      </c>
      <c r="AD45" s="134">
        <v>4</v>
      </c>
      <c r="AE45" s="127">
        <v>5</v>
      </c>
      <c r="AF45" s="127">
        <v>6</v>
      </c>
      <c r="AG45" s="126">
        <v>0</v>
      </c>
      <c r="AH45" s="137">
        <f t="shared" si="5"/>
        <v>26.666666666666668</v>
      </c>
      <c r="AI45" s="137">
        <f t="shared" si="5"/>
        <v>33.33333333333333</v>
      </c>
      <c r="AJ45" s="137">
        <f t="shared" si="5"/>
        <v>40</v>
      </c>
      <c r="AK45" s="137">
        <f t="shared" si="5"/>
        <v>0</v>
      </c>
    </row>
    <row r="46" spans="1:37" ht="16.5" customHeight="1" thickBot="1">
      <c r="A46" s="139" t="s">
        <v>91</v>
      </c>
      <c r="B46" s="140" t="s">
        <v>66</v>
      </c>
      <c r="C46" s="141" t="s">
        <v>67</v>
      </c>
      <c r="D46" s="142" t="s">
        <v>32</v>
      </c>
      <c r="E46" s="125">
        <v>29</v>
      </c>
      <c r="F46" s="126">
        <v>25</v>
      </c>
      <c r="G46" s="125">
        <v>18</v>
      </c>
      <c r="H46" s="127">
        <v>16</v>
      </c>
      <c r="I46" s="127">
        <v>22</v>
      </c>
      <c r="J46" s="127">
        <v>14</v>
      </c>
      <c r="K46" s="127">
        <v>12</v>
      </c>
      <c r="L46" s="127">
        <v>18</v>
      </c>
      <c r="M46" s="127">
        <v>11</v>
      </c>
      <c r="N46" s="127">
        <v>5</v>
      </c>
      <c r="O46" s="127">
        <v>5</v>
      </c>
      <c r="P46" s="127">
        <v>17</v>
      </c>
      <c r="Q46" s="127">
        <v>15</v>
      </c>
      <c r="R46" s="127">
        <v>12</v>
      </c>
      <c r="S46" s="127">
        <v>10</v>
      </c>
      <c r="T46" s="127">
        <v>12</v>
      </c>
      <c r="U46" s="127">
        <v>6</v>
      </c>
      <c r="V46" s="127">
        <v>18</v>
      </c>
      <c r="W46" s="127">
        <v>16</v>
      </c>
      <c r="X46" s="127">
        <v>16</v>
      </c>
      <c r="Y46" s="127">
        <v>12</v>
      </c>
      <c r="Z46" s="127">
        <v>11</v>
      </c>
      <c r="AA46" s="127">
        <v>16</v>
      </c>
      <c r="AB46" s="127">
        <v>13</v>
      </c>
      <c r="AC46" s="127">
        <v>5</v>
      </c>
      <c r="AD46" s="134">
        <v>7</v>
      </c>
      <c r="AE46" s="127">
        <v>8</v>
      </c>
      <c r="AF46" s="127">
        <v>7</v>
      </c>
      <c r="AG46" s="126">
        <v>3</v>
      </c>
      <c r="AH46" s="137">
        <f t="shared" si="5"/>
        <v>28.000000000000004</v>
      </c>
      <c r="AI46" s="137">
        <f t="shared" si="5"/>
        <v>32</v>
      </c>
      <c r="AJ46" s="137">
        <f t="shared" si="5"/>
        <v>28.000000000000004</v>
      </c>
      <c r="AK46" s="137">
        <f t="shared" si="5"/>
        <v>12</v>
      </c>
    </row>
    <row r="47" spans="1:37" ht="16.5" customHeight="1" thickBot="1">
      <c r="A47" s="139" t="s">
        <v>92</v>
      </c>
      <c r="B47" s="140" t="s">
        <v>66</v>
      </c>
      <c r="C47" s="141" t="s">
        <v>67</v>
      </c>
      <c r="D47" s="142" t="s">
        <v>33</v>
      </c>
      <c r="E47" s="125">
        <v>15</v>
      </c>
      <c r="F47" s="126">
        <v>14</v>
      </c>
      <c r="G47" s="125">
        <v>13</v>
      </c>
      <c r="H47" s="127">
        <v>5</v>
      </c>
      <c r="I47" s="127">
        <v>9</v>
      </c>
      <c r="J47" s="127">
        <v>1</v>
      </c>
      <c r="K47" s="127">
        <v>4</v>
      </c>
      <c r="L47" s="127">
        <v>8</v>
      </c>
      <c r="M47" s="127">
        <v>5</v>
      </c>
      <c r="N47" s="127">
        <v>2</v>
      </c>
      <c r="O47" s="127">
        <v>4</v>
      </c>
      <c r="P47" s="127">
        <v>5</v>
      </c>
      <c r="Q47" s="127">
        <v>2</v>
      </c>
      <c r="R47" s="127">
        <v>6</v>
      </c>
      <c r="S47" s="127">
        <v>3</v>
      </c>
      <c r="T47" s="127">
        <v>1</v>
      </c>
      <c r="U47" s="127">
        <v>10</v>
      </c>
      <c r="V47" s="127">
        <v>8</v>
      </c>
      <c r="W47" s="127">
        <v>8</v>
      </c>
      <c r="X47" s="127">
        <v>8</v>
      </c>
      <c r="Y47" s="127">
        <v>3</v>
      </c>
      <c r="Z47" s="127">
        <v>3</v>
      </c>
      <c r="AA47" s="127">
        <v>11</v>
      </c>
      <c r="AB47" s="127">
        <v>10</v>
      </c>
      <c r="AC47" s="127">
        <v>2</v>
      </c>
      <c r="AD47" s="134">
        <v>5</v>
      </c>
      <c r="AE47" s="127">
        <v>9</v>
      </c>
      <c r="AF47" s="127">
        <v>0</v>
      </c>
      <c r="AG47" s="126">
        <v>0</v>
      </c>
      <c r="AH47" s="137">
        <f t="shared" si="5"/>
        <v>35.714285714285715</v>
      </c>
      <c r="AI47" s="137">
        <f t="shared" si="5"/>
        <v>64.28571428571429</v>
      </c>
      <c r="AJ47" s="137">
        <f t="shared" si="5"/>
        <v>0</v>
      </c>
      <c r="AK47" s="137">
        <f t="shared" si="5"/>
        <v>0</v>
      </c>
    </row>
    <row r="48" spans="1:37" ht="15.75" thickBot="1">
      <c r="A48" s="283" t="s">
        <v>93</v>
      </c>
      <c r="B48" s="140" t="s">
        <v>66</v>
      </c>
      <c r="C48" s="141" t="s">
        <v>67</v>
      </c>
      <c r="D48" s="142" t="s">
        <v>34</v>
      </c>
      <c r="E48" s="125">
        <v>19</v>
      </c>
      <c r="F48" s="126">
        <v>15</v>
      </c>
      <c r="G48" s="125">
        <v>8</v>
      </c>
      <c r="H48" s="127">
        <v>9</v>
      </c>
      <c r="I48" s="127">
        <v>7</v>
      </c>
      <c r="J48" s="127">
        <v>0</v>
      </c>
      <c r="K48" s="127">
        <v>5</v>
      </c>
      <c r="L48" s="127">
        <v>6</v>
      </c>
      <c r="M48" s="127">
        <v>6</v>
      </c>
      <c r="N48" s="127">
        <v>1</v>
      </c>
      <c r="O48" s="127">
        <v>7</v>
      </c>
      <c r="P48" s="127">
        <v>1</v>
      </c>
      <c r="Q48" s="127">
        <v>1</v>
      </c>
      <c r="R48" s="127">
        <v>0</v>
      </c>
      <c r="S48" s="127">
        <v>0</v>
      </c>
      <c r="T48" s="127">
        <v>1</v>
      </c>
      <c r="U48" s="127">
        <v>14</v>
      </c>
      <c r="V48" s="127">
        <v>7</v>
      </c>
      <c r="W48" s="127">
        <v>10</v>
      </c>
      <c r="X48" s="127">
        <v>8</v>
      </c>
      <c r="Y48" s="127">
        <v>0</v>
      </c>
      <c r="Z48" s="127">
        <v>7</v>
      </c>
      <c r="AA48" s="127">
        <v>6</v>
      </c>
      <c r="AB48" s="127">
        <v>0</v>
      </c>
      <c r="AC48" s="127">
        <v>5</v>
      </c>
      <c r="AD48" s="134">
        <v>11</v>
      </c>
      <c r="AE48" s="127">
        <v>4</v>
      </c>
      <c r="AF48" s="127">
        <v>0</v>
      </c>
      <c r="AG48" s="126">
        <v>0</v>
      </c>
      <c r="AH48" s="285">
        <f>SUM(AD48:AD49)/SUM($F48:$F49)*100</f>
        <v>50</v>
      </c>
      <c r="AI48" s="285">
        <f>SUM(AE48:AE49)/SUM($F48:$F49)*100</f>
        <v>38.23529411764706</v>
      </c>
      <c r="AJ48" s="285">
        <f>SUM(AF48:AF49)/SUM($F48:$F49)*100</f>
        <v>11.76470588235294</v>
      </c>
      <c r="AK48" s="285">
        <f>SUM(AG48:AG49)/SUM($F48:$F49)*100</f>
        <v>0</v>
      </c>
    </row>
    <row r="49" spans="1:37" ht="15.75" thickBot="1">
      <c r="A49" s="284"/>
      <c r="B49" s="143" t="s">
        <v>69</v>
      </c>
      <c r="C49" s="144" t="s">
        <v>67</v>
      </c>
      <c r="D49" s="145" t="s">
        <v>35</v>
      </c>
      <c r="E49" s="128">
        <v>22</v>
      </c>
      <c r="F49" s="129">
        <v>19</v>
      </c>
      <c r="G49" s="128">
        <v>16</v>
      </c>
      <c r="H49" s="130">
        <v>11</v>
      </c>
      <c r="I49" s="130">
        <v>11</v>
      </c>
      <c r="J49" s="130">
        <v>13</v>
      </c>
      <c r="K49" s="130">
        <v>6</v>
      </c>
      <c r="L49" s="130">
        <v>13</v>
      </c>
      <c r="M49" s="130">
        <v>10</v>
      </c>
      <c r="N49" s="130">
        <v>8</v>
      </c>
      <c r="O49" s="130">
        <v>1</v>
      </c>
      <c r="P49" s="130">
        <v>11</v>
      </c>
      <c r="Q49" s="130">
        <v>10</v>
      </c>
      <c r="R49" s="130">
        <v>2</v>
      </c>
      <c r="S49" s="130">
        <v>4</v>
      </c>
      <c r="T49" s="130">
        <v>4</v>
      </c>
      <c r="U49" s="130">
        <v>11</v>
      </c>
      <c r="V49" s="130">
        <v>11</v>
      </c>
      <c r="W49" s="130">
        <v>15</v>
      </c>
      <c r="X49" s="130">
        <v>12</v>
      </c>
      <c r="Y49" s="130">
        <v>5</v>
      </c>
      <c r="Z49" s="130">
        <v>9</v>
      </c>
      <c r="AA49" s="130">
        <v>14</v>
      </c>
      <c r="AB49" s="130">
        <v>9</v>
      </c>
      <c r="AC49" s="130">
        <v>4</v>
      </c>
      <c r="AD49" s="135">
        <v>6</v>
      </c>
      <c r="AE49" s="130">
        <v>9</v>
      </c>
      <c r="AF49" s="130">
        <v>4</v>
      </c>
      <c r="AG49" s="129">
        <v>0</v>
      </c>
      <c r="AH49" s="285"/>
      <c r="AI49" s="285"/>
      <c r="AJ49" s="285"/>
      <c r="AK49" s="285"/>
    </row>
    <row r="50" spans="1:37" ht="16.5" customHeight="1" thickBot="1">
      <c r="A50" s="139" t="s">
        <v>94</v>
      </c>
      <c r="B50" s="140" t="s">
        <v>66</v>
      </c>
      <c r="C50" s="141" t="s">
        <v>67</v>
      </c>
      <c r="D50" s="142" t="s">
        <v>36</v>
      </c>
      <c r="E50" s="125">
        <v>5</v>
      </c>
      <c r="F50" s="126">
        <v>5</v>
      </c>
      <c r="G50" s="125">
        <v>0</v>
      </c>
      <c r="H50" s="127">
        <v>1</v>
      </c>
      <c r="I50" s="127">
        <v>0</v>
      </c>
      <c r="J50" s="127">
        <v>0</v>
      </c>
      <c r="K50" s="127">
        <v>0</v>
      </c>
      <c r="L50" s="127">
        <v>0</v>
      </c>
      <c r="M50" s="127">
        <v>1</v>
      </c>
      <c r="N50" s="127">
        <v>0</v>
      </c>
      <c r="O50" s="127">
        <v>1</v>
      </c>
      <c r="P50" s="127">
        <v>1</v>
      </c>
      <c r="Q50" s="127">
        <v>0</v>
      </c>
      <c r="R50" s="127">
        <v>0</v>
      </c>
      <c r="S50" s="127">
        <v>0</v>
      </c>
      <c r="T50" s="127">
        <v>0</v>
      </c>
      <c r="U50" s="127">
        <v>4</v>
      </c>
      <c r="V50" s="127">
        <v>0</v>
      </c>
      <c r="W50" s="127">
        <v>1</v>
      </c>
      <c r="X50" s="127">
        <v>1</v>
      </c>
      <c r="Y50" s="127">
        <v>0</v>
      </c>
      <c r="Z50" s="127">
        <v>0</v>
      </c>
      <c r="AA50" s="127">
        <v>0</v>
      </c>
      <c r="AB50" s="127">
        <v>0</v>
      </c>
      <c r="AC50" s="127">
        <v>2</v>
      </c>
      <c r="AD50" s="134">
        <v>2</v>
      </c>
      <c r="AE50" s="127">
        <v>1</v>
      </c>
      <c r="AF50" s="127">
        <v>2</v>
      </c>
      <c r="AG50" s="126">
        <v>0</v>
      </c>
      <c r="AH50" s="137">
        <f aca="true" t="shared" si="6" ref="AH50:AK53">SUM(AD50:AD50)/SUM($F50:$F50)*100</f>
        <v>40</v>
      </c>
      <c r="AI50" s="137">
        <f t="shared" si="6"/>
        <v>20</v>
      </c>
      <c r="AJ50" s="137">
        <f t="shared" si="6"/>
        <v>40</v>
      </c>
      <c r="AK50" s="137">
        <f t="shared" si="6"/>
        <v>0</v>
      </c>
    </row>
    <row r="51" spans="1:37" ht="16.5" customHeight="1" thickBot="1">
      <c r="A51" s="139" t="s">
        <v>95</v>
      </c>
      <c r="B51" s="140" t="s">
        <v>66</v>
      </c>
      <c r="C51" s="141" t="s">
        <v>67</v>
      </c>
      <c r="D51" s="142" t="s">
        <v>46</v>
      </c>
      <c r="E51" s="125">
        <v>5</v>
      </c>
      <c r="F51" s="126">
        <v>4</v>
      </c>
      <c r="G51" s="125">
        <v>4</v>
      </c>
      <c r="H51" s="127">
        <v>2</v>
      </c>
      <c r="I51" s="127">
        <v>3</v>
      </c>
      <c r="J51" s="127">
        <v>0</v>
      </c>
      <c r="K51" s="127">
        <v>1</v>
      </c>
      <c r="L51" s="127">
        <v>3</v>
      </c>
      <c r="M51" s="127">
        <v>2</v>
      </c>
      <c r="N51" s="127">
        <v>1</v>
      </c>
      <c r="O51" s="127">
        <v>1</v>
      </c>
      <c r="P51" s="127">
        <v>2</v>
      </c>
      <c r="Q51" s="127">
        <v>2</v>
      </c>
      <c r="R51" s="127">
        <v>1</v>
      </c>
      <c r="S51" s="127">
        <v>0</v>
      </c>
      <c r="T51" s="127">
        <v>0</v>
      </c>
      <c r="U51" s="127">
        <v>2</v>
      </c>
      <c r="V51" s="127">
        <v>4</v>
      </c>
      <c r="W51" s="127">
        <v>1</v>
      </c>
      <c r="X51" s="127">
        <v>2</v>
      </c>
      <c r="Y51" s="127">
        <v>3</v>
      </c>
      <c r="Z51" s="127">
        <v>2</v>
      </c>
      <c r="AA51" s="127">
        <v>2</v>
      </c>
      <c r="AB51" s="127">
        <v>1</v>
      </c>
      <c r="AC51" s="127">
        <v>0</v>
      </c>
      <c r="AD51" s="134">
        <v>1</v>
      </c>
      <c r="AE51" s="127">
        <v>3</v>
      </c>
      <c r="AF51" s="127">
        <v>0</v>
      </c>
      <c r="AG51" s="126">
        <v>0</v>
      </c>
      <c r="AH51" s="137">
        <f t="shared" si="6"/>
        <v>25</v>
      </c>
      <c r="AI51" s="137">
        <f t="shared" si="6"/>
        <v>75</v>
      </c>
      <c r="AJ51" s="137">
        <f t="shared" si="6"/>
        <v>0</v>
      </c>
      <c r="AK51" s="137">
        <f t="shared" si="6"/>
        <v>0</v>
      </c>
    </row>
    <row r="52" spans="1:37" ht="16.5" customHeight="1" thickBot="1">
      <c r="A52" s="139" t="s">
        <v>96</v>
      </c>
      <c r="B52" s="140" t="s">
        <v>66</v>
      </c>
      <c r="C52" s="141" t="s">
        <v>67</v>
      </c>
      <c r="D52" s="142" t="s">
        <v>37</v>
      </c>
      <c r="E52" s="125">
        <v>7</v>
      </c>
      <c r="F52" s="126">
        <v>6</v>
      </c>
      <c r="G52" s="125">
        <v>5</v>
      </c>
      <c r="H52" s="127">
        <v>4</v>
      </c>
      <c r="I52" s="127">
        <v>6</v>
      </c>
      <c r="J52" s="127">
        <v>5</v>
      </c>
      <c r="K52" s="127">
        <v>6</v>
      </c>
      <c r="L52" s="127">
        <v>5</v>
      </c>
      <c r="M52" s="127">
        <v>4</v>
      </c>
      <c r="N52" s="127">
        <v>2</v>
      </c>
      <c r="O52" s="127">
        <v>0</v>
      </c>
      <c r="P52" s="127">
        <v>6</v>
      </c>
      <c r="Q52" s="127">
        <v>3</v>
      </c>
      <c r="R52" s="127">
        <v>4</v>
      </c>
      <c r="S52" s="127">
        <v>2</v>
      </c>
      <c r="T52" s="127">
        <v>1</v>
      </c>
      <c r="U52" s="127">
        <v>2</v>
      </c>
      <c r="V52" s="127">
        <v>5</v>
      </c>
      <c r="W52" s="127">
        <v>5</v>
      </c>
      <c r="X52" s="127">
        <v>3</v>
      </c>
      <c r="Y52" s="127">
        <v>5</v>
      </c>
      <c r="Z52" s="127">
        <v>1</v>
      </c>
      <c r="AA52" s="127">
        <v>4</v>
      </c>
      <c r="AB52" s="127">
        <v>4</v>
      </c>
      <c r="AC52" s="127">
        <v>0</v>
      </c>
      <c r="AD52" s="134">
        <v>0</v>
      </c>
      <c r="AE52" s="127">
        <v>3</v>
      </c>
      <c r="AF52" s="127">
        <v>2</v>
      </c>
      <c r="AG52" s="126">
        <v>1</v>
      </c>
      <c r="AH52" s="137">
        <f t="shared" si="6"/>
        <v>0</v>
      </c>
      <c r="AI52" s="137">
        <f t="shared" si="6"/>
        <v>50</v>
      </c>
      <c r="AJ52" s="137">
        <f t="shared" si="6"/>
        <v>33.33333333333333</v>
      </c>
      <c r="AK52" s="137">
        <f t="shared" si="6"/>
        <v>16.666666666666664</v>
      </c>
    </row>
    <row r="53" spans="1:37" ht="16.5" customHeight="1" thickBot="1">
      <c r="A53" s="139" t="s">
        <v>97</v>
      </c>
      <c r="B53" s="140" t="s">
        <v>66</v>
      </c>
      <c r="C53" s="141" t="s">
        <v>67</v>
      </c>
      <c r="D53" s="142" t="s">
        <v>38</v>
      </c>
      <c r="E53" s="125">
        <v>1</v>
      </c>
      <c r="F53" s="126">
        <v>1</v>
      </c>
      <c r="G53" s="125">
        <v>1</v>
      </c>
      <c r="H53" s="127">
        <v>1</v>
      </c>
      <c r="I53" s="127">
        <v>1</v>
      </c>
      <c r="J53" s="127">
        <v>1</v>
      </c>
      <c r="K53" s="127">
        <v>0</v>
      </c>
      <c r="L53" s="127">
        <v>1</v>
      </c>
      <c r="M53" s="127">
        <v>1</v>
      </c>
      <c r="N53" s="127">
        <v>1</v>
      </c>
      <c r="O53" s="127">
        <v>0</v>
      </c>
      <c r="P53" s="127">
        <v>0</v>
      </c>
      <c r="Q53" s="127">
        <v>0</v>
      </c>
      <c r="R53" s="127">
        <v>0</v>
      </c>
      <c r="S53" s="127">
        <v>0</v>
      </c>
      <c r="T53" s="127">
        <v>1</v>
      </c>
      <c r="U53" s="127">
        <v>1</v>
      </c>
      <c r="V53" s="127">
        <v>1</v>
      </c>
      <c r="W53" s="127">
        <v>0</v>
      </c>
      <c r="X53" s="127">
        <v>1</v>
      </c>
      <c r="Y53" s="127">
        <v>1</v>
      </c>
      <c r="Z53" s="127">
        <v>1</v>
      </c>
      <c r="AA53" s="127">
        <v>1</v>
      </c>
      <c r="AB53" s="127">
        <v>0</v>
      </c>
      <c r="AC53" s="127">
        <v>0</v>
      </c>
      <c r="AD53" s="134">
        <v>0</v>
      </c>
      <c r="AE53" s="127">
        <v>1</v>
      </c>
      <c r="AF53" s="127">
        <v>0</v>
      </c>
      <c r="AG53" s="126">
        <v>0</v>
      </c>
      <c r="AH53" s="137">
        <f t="shared" si="6"/>
        <v>0</v>
      </c>
      <c r="AI53" s="137">
        <f t="shared" si="6"/>
        <v>100</v>
      </c>
      <c r="AJ53" s="137">
        <f t="shared" si="6"/>
        <v>0</v>
      </c>
      <c r="AK53" s="137">
        <f t="shared" si="6"/>
        <v>0</v>
      </c>
    </row>
    <row r="54" spans="1:37" ht="15.75" thickBot="1">
      <c r="A54" s="283" t="s">
        <v>98</v>
      </c>
      <c r="B54" s="140" t="s">
        <v>66</v>
      </c>
      <c r="C54" s="141" t="s">
        <v>67</v>
      </c>
      <c r="D54" s="142" t="s">
        <v>39</v>
      </c>
      <c r="E54" s="125">
        <v>28</v>
      </c>
      <c r="F54" s="126">
        <v>25</v>
      </c>
      <c r="G54" s="125">
        <v>17</v>
      </c>
      <c r="H54" s="127">
        <v>13</v>
      </c>
      <c r="I54" s="127">
        <v>16</v>
      </c>
      <c r="J54" s="127">
        <v>10</v>
      </c>
      <c r="K54" s="127">
        <v>14</v>
      </c>
      <c r="L54" s="127">
        <v>17</v>
      </c>
      <c r="M54" s="127">
        <v>14</v>
      </c>
      <c r="N54" s="127">
        <v>7</v>
      </c>
      <c r="O54" s="127">
        <v>7</v>
      </c>
      <c r="P54" s="127">
        <v>15</v>
      </c>
      <c r="Q54" s="127">
        <v>10</v>
      </c>
      <c r="R54" s="127">
        <v>10</v>
      </c>
      <c r="S54" s="127">
        <v>2</v>
      </c>
      <c r="T54" s="127">
        <v>9</v>
      </c>
      <c r="U54" s="127">
        <v>12</v>
      </c>
      <c r="V54" s="127">
        <v>16</v>
      </c>
      <c r="W54" s="127">
        <v>20</v>
      </c>
      <c r="X54" s="127">
        <v>18</v>
      </c>
      <c r="Y54" s="127">
        <v>8</v>
      </c>
      <c r="Z54" s="127">
        <v>12</v>
      </c>
      <c r="AA54" s="127">
        <v>11</v>
      </c>
      <c r="AB54" s="127">
        <v>14</v>
      </c>
      <c r="AC54" s="127">
        <v>6</v>
      </c>
      <c r="AD54" s="134">
        <v>10</v>
      </c>
      <c r="AE54" s="127">
        <v>6</v>
      </c>
      <c r="AF54" s="127">
        <v>9</v>
      </c>
      <c r="AG54" s="126">
        <v>0</v>
      </c>
      <c r="AH54" s="285">
        <f>SUM(AD54:AD55)/SUM($F54:$F55)*100</f>
        <v>32.608695652173914</v>
      </c>
      <c r="AI54" s="285">
        <f>SUM(AE54:AE55)/SUM($F54:$F55)*100</f>
        <v>41.30434782608695</v>
      </c>
      <c r="AJ54" s="285">
        <f>SUM(AF54:AF55)/SUM($F54:$F55)*100</f>
        <v>26.08695652173913</v>
      </c>
      <c r="AK54" s="285">
        <f>SUM(AG54:AG55)/SUM($F54:$F55)*100</f>
        <v>0</v>
      </c>
    </row>
    <row r="55" spans="1:37" ht="15.75" thickBot="1">
      <c r="A55" s="286"/>
      <c r="B55" s="146" t="s">
        <v>69</v>
      </c>
      <c r="C55" s="147" t="s">
        <v>67</v>
      </c>
      <c r="D55" s="148" t="s">
        <v>39</v>
      </c>
      <c r="E55" s="131">
        <v>24</v>
      </c>
      <c r="F55" s="132">
        <v>21</v>
      </c>
      <c r="G55" s="131">
        <v>20</v>
      </c>
      <c r="H55" s="133">
        <v>12</v>
      </c>
      <c r="I55" s="133">
        <v>10</v>
      </c>
      <c r="J55" s="133">
        <v>5</v>
      </c>
      <c r="K55" s="133">
        <v>8</v>
      </c>
      <c r="L55" s="133">
        <v>12</v>
      </c>
      <c r="M55" s="133">
        <v>9</v>
      </c>
      <c r="N55" s="133">
        <v>2</v>
      </c>
      <c r="O55" s="133">
        <v>6</v>
      </c>
      <c r="P55" s="133">
        <v>15</v>
      </c>
      <c r="Q55" s="133">
        <v>11</v>
      </c>
      <c r="R55" s="133">
        <v>11</v>
      </c>
      <c r="S55" s="133">
        <v>6</v>
      </c>
      <c r="T55" s="133">
        <v>1</v>
      </c>
      <c r="U55" s="133">
        <v>7</v>
      </c>
      <c r="V55" s="133">
        <v>15</v>
      </c>
      <c r="W55" s="133">
        <v>17</v>
      </c>
      <c r="X55" s="133">
        <v>17</v>
      </c>
      <c r="Y55" s="133">
        <v>11</v>
      </c>
      <c r="Z55" s="133">
        <v>11</v>
      </c>
      <c r="AA55" s="133">
        <v>14</v>
      </c>
      <c r="AB55" s="133">
        <v>13</v>
      </c>
      <c r="AC55" s="133">
        <v>1</v>
      </c>
      <c r="AD55" s="136">
        <v>5</v>
      </c>
      <c r="AE55" s="133">
        <v>13</v>
      </c>
      <c r="AF55" s="133">
        <v>3</v>
      </c>
      <c r="AG55" s="132">
        <v>0</v>
      </c>
      <c r="AH55" s="285"/>
      <c r="AI55" s="285"/>
      <c r="AJ55" s="285"/>
      <c r="AK55" s="285"/>
    </row>
  </sheetData>
  <sheetProtection/>
  <mergeCells count="72">
    <mergeCell ref="A54:A55"/>
    <mergeCell ref="AH54:AH55"/>
    <mergeCell ref="AI54:AI55"/>
    <mergeCell ref="AJ54:AJ55"/>
    <mergeCell ref="AK54:AK55"/>
    <mergeCell ref="A2:AK3"/>
    <mergeCell ref="E7:E9"/>
    <mergeCell ref="F7:F9"/>
    <mergeCell ref="A48:A49"/>
    <mergeCell ref="AH48:AH49"/>
    <mergeCell ref="AI48:AI49"/>
    <mergeCell ref="AJ48:AJ49"/>
    <mergeCell ref="AK48:AK49"/>
    <mergeCell ref="A42:A43"/>
    <mergeCell ref="AH42:AH43"/>
    <mergeCell ref="AI42:AI43"/>
    <mergeCell ref="AJ42:AJ43"/>
    <mergeCell ref="AK42:AK43"/>
    <mergeCell ref="A39:A41"/>
    <mergeCell ref="AH39:AH41"/>
    <mergeCell ref="AI39:AI41"/>
    <mergeCell ref="AJ39:AJ41"/>
    <mergeCell ref="AK39:AK41"/>
    <mergeCell ref="A30:A31"/>
    <mergeCell ref="AH30:AH31"/>
    <mergeCell ref="AI30:AI31"/>
    <mergeCell ref="AJ30:AJ31"/>
    <mergeCell ref="AK30:AK31"/>
    <mergeCell ref="A21:A23"/>
    <mergeCell ref="AH21:AH23"/>
    <mergeCell ref="AI21:AI23"/>
    <mergeCell ref="AJ21:AJ23"/>
    <mergeCell ref="AK21:AK23"/>
    <mergeCell ref="A24:A26"/>
    <mergeCell ref="AH24:AH26"/>
    <mergeCell ref="AI24:AI26"/>
    <mergeCell ref="AJ24:AJ26"/>
    <mergeCell ref="AK24:AK26"/>
    <mergeCell ref="A16:A17"/>
    <mergeCell ref="AH16:AH17"/>
    <mergeCell ref="AI16:AI17"/>
    <mergeCell ref="AJ16:AJ17"/>
    <mergeCell ref="AK16:AK17"/>
    <mergeCell ref="A18:A20"/>
    <mergeCell ref="AH18:AH20"/>
    <mergeCell ref="AI18:AI20"/>
    <mergeCell ref="AJ18:AJ20"/>
    <mergeCell ref="AK18:AK20"/>
    <mergeCell ref="A11:A13"/>
    <mergeCell ref="AH11:AH13"/>
    <mergeCell ref="AI11:AI13"/>
    <mergeCell ref="AJ11:AJ13"/>
    <mergeCell ref="AK11:AK13"/>
    <mergeCell ref="A14:A15"/>
    <mergeCell ref="AH14:AH15"/>
    <mergeCell ref="AI14:AI15"/>
    <mergeCell ref="AJ14:AJ15"/>
    <mergeCell ref="AK14:AK15"/>
    <mergeCell ref="G8:AC8"/>
    <mergeCell ref="AD8:AG8"/>
    <mergeCell ref="AH8:AK8"/>
    <mergeCell ref="A8:A9"/>
    <mergeCell ref="B8:B9"/>
    <mergeCell ref="C8:C9"/>
    <mergeCell ref="D8:D9"/>
    <mergeCell ref="A4:D7"/>
    <mergeCell ref="E4:E6"/>
    <mergeCell ref="F4:F6"/>
    <mergeCell ref="G4:AC4"/>
    <mergeCell ref="AD4:AG6"/>
    <mergeCell ref="AH4:AK6"/>
    <mergeCell ref="G6:AC6"/>
  </mergeCells>
  <conditionalFormatting sqref="AH10:AK55 AH7:AK7 G5:AC5">
    <cfRule type="cellIs" priority="34" dxfId="0" operator="greaterThan" stopIfTrue="1">
      <formula>100</formula>
    </cfRule>
  </conditionalFormatting>
  <conditionalFormatting sqref="C10:C55">
    <cfRule type="expression" priority="33" dxfId="0" stopIfTrue="1">
      <formula>IF(AND(NOT(ISBLANK($B10)),$C10=""),1)</formula>
    </cfRule>
  </conditionalFormatting>
  <conditionalFormatting sqref="E10:E55">
    <cfRule type="cellIs" priority="32" dxfId="2" operator="lessThan" stopIfTrue="1">
      <formula>$F10</formula>
    </cfRule>
  </conditionalFormatting>
  <conditionalFormatting sqref="F10:F55">
    <cfRule type="expression" priority="31" dxfId="2" stopIfTrue="1">
      <formula>IF(AND(SUM($AD10:$AG10)&lt;&gt;$F10,NOT(ISBLANK($AD10:$AG10))),1)</formula>
    </cfRule>
  </conditionalFormatting>
  <conditionalFormatting sqref="G10:AG55">
    <cfRule type="cellIs" priority="30" dxfId="2" operator="greaterThan" stopIfTrue="1">
      <formula>$F10</formula>
    </cfRule>
  </conditionalFormatting>
  <conditionalFormatting sqref="C10">
    <cfRule type="expression" priority="28" dxfId="0" stopIfTrue="1">
      <formula>IF(AND(NOT(ISBLANK($B10)),$C10=""),1)</formula>
    </cfRule>
  </conditionalFormatting>
  <conditionalFormatting sqref="E21:E23">
    <cfRule type="cellIs" priority="27" dxfId="2" operator="lessThan" stopIfTrue="1">
      <formula>$F21</formula>
    </cfRule>
  </conditionalFormatting>
  <conditionalFormatting sqref="F21:F23">
    <cfRule type="expression" priority="26" dxfId="2" stopIfTrue="1">
      <formula>IF(AND(SUM($AD21:$AG21)&lt;&gt;$F21,NOT(ISBLANK($AD21:$AG21))),1)</formula>
    </cfRule>
  </conditionalFormatting>
  <conditionalFormatting sqref="G21:AG23">
    <cfRule type="cellIs" priority="25" dxfId="2" operator="greaterThan" stopIfTrue="1">
      <formula>$F21</formula>
    </cfRule>
  </conditionalFormatting>
  <conditionalFormatting sqref="E30:E31">
    <cfRule type="cellIs" priority="24" dxfId="2" operator="lessThan" stopIfTrue="1">
      <formula>$F30</formula>
    </cfRule>
  </conditionalFormatting>
  <conditionalFormatting sqref="F30:F31">
    <cfRule type="expression" priority="23" dxfId="2" stopIfTrue="1">
      <formula>IF(AND(SUM($AD30:$AG30)&lt;&gt;$F30,NOT(ISBLANK($AD30:$AG30))),1)</formula>
    </cfRule>
  </conditionalFormatting>
  <conditionalFormatting sqref="G30:AG31">
    <cfRule type="cellIs" priority="22" dxfId="2" operator="greaterThan" stopIfTrue="1">
      <formula>$F30</formula>
    </cfRule>
  </conditionalFormatting>
  <conditionalFormatting sqref="E30:E31">
    <cfRule type="cellIs" priority="21" dxfId="2" operator="lessThan" stopIfTrue="1">
      <formula>$F30</formula>
    </cfRule>
  </conditionalFormatting>
  <conditionalFormatting sqref="F30:F31">
    <cfRule type="expression" priority="20" dxfId="2" stopIfTrue="1">
      <formula>IF(AND(SUM($AD30:$AG30)&lt;&gt;$F30,NOT(ISBLANK($AD30:$AG30))),1)</formula>
    </cfRule>
  </conditionalFormatting>
  <conditionalFormatting sqref="G30:AG31">
    <cfRule type="cellIs" priority="19" dxfId="2" operator="greaterThan" stopIfTrue="1">
      <formula>$F30</formula>
    </cfRule>
  </conditionalFormatting>
  <conditionalFormatting sqref="E35">
    <cfRule type="cellIs" priority="18" dxfId="2" operator="lessThan" stopIfTrue="1">
      <formula>$F35</formula>
    </cfRule>
  </conditionalFormatting>
  <conditionalFormatting sqref="F35">
    <cfRule type="expression" priority="17" dxfId="2" stopIfTrue="1">
      <formula>IF(AND(SUM($AD35:$AG35)&lt;&gt;$F35,NOT(ISBLANK($AD35:$AG35))),1)</formula>
    </cfRule>
  </conditionalFormatting>
  <conditionalFormatting sqref="G35:AG35">
    <cfRule type="cellIs" priority="16" dxfId="2" operator="greaterThan" stopIfTrue="1">
      <formula>$F35</formula>
    </cfRule>
  </conditionalFormatting>
  <conditionalFormatting sqref="E37">
    <cfRule type="cellIs" priority="15" dxfId="2" operator="lessThan" stopIfTrue="1">
      <formula>$F37</formula>
    </cfRule>
  </conditionalFormatting>
  <conditionalFormatting sqref="F37">
    <cfRule type="expression" priority="14" dxfId="2" stopIfTrue="1">
      <formula>IF(AND(SUM($AD37:$AG37)&lt;&gt;$F37,NOT(ISBLANK($AD37:$AG37))),1)</formula>
    </cfRule>
  </conditionalFormatting>
  <conditionalFormatting sqref="G37:AG37">
    <cfRule type="cellIs" priority="13" dxfId="2" operator="greaterThan" stopIfTrue="1">
      <formula>$F37</formula>
    </cfRule>
  </conditionalFormatting>
  <conditionalFormatting sqref="E47">
    <cfRule type="cellIs" priority="12" dxfId="2" operator="lessThan" stopIfTrue="1">
      <formula>$F47</formula>
    </cfRule>
  </conditionalFormatting>
  <conditionalFormatting sqref="F47">
    <cfRule type="expression" priority="11" dxfId="2" stopIfTrue="1">
      <formula>IF(AND(SUM($AD47:$AG47)&lt;&gt;$F47,NOT(ISBLANK($AD47:$AG47))),1)</formula>
    </cfRule>
  </conditionalFormatting>
  <conditionalFormatting sqref="G47:AG47">
    <cfRule type="cellIs" priority="10" dxfId="2" operator="greaterThan" stopIfTrue="1">
      <formula>$F47</formula>
    </cfRule>
  </conditionalFormatting>
  <conditionalFormatting sqref="E54:E55">
    <cfRule type="cellIs" priority="9" dxfId="2" operator="lessThan" stopIfTrue="1">
      <formula>$F54</formula>
    </cfRule>
  </conditionalFormatting>
  <conditionalFormatting sqref="F54:F55">
    <cfRule type="expression" priority="8" dxfId="2" stopIfTrue="1">
      <formula>IF(AND(SUM($AD54:$AG54)&lt;&gt;$F54,NOT(ISBLANK($AD54:$AG54))),1)</formula>
    </cfRule>
  </conditionalFormatting>
  <conditionalFormatting sqref="G54:AG55">
    <cfRule type="cellIs" priority="7" dxfId="2" operator="greaterThan" stopIfTrue="1">
      <formula>$F54</formula>
    </cfRule>
  </conditionalFormatting>
  <conditionalFormatting sqref="E16:E17">
    <cfRule type="cellIs" priority="6" dxfId="2" operator="lessThan" stopIfTrue="1">
      <formula>$F16</formula>
    </cfRule>
  </conditionalFormatting>
  <conditionalFormatting sqref="F16:F17">
    <cfRule type="expression" priority="5" dxfId="2" stopIfTrue="1">
      <formula>IF(AND(SUM($AD16:$AG16)&lt;&gt;$F16,NOT(ISBLANK($AD16:$AG16))),1)</formula>
    </cfRule>
  </conditionalFormatting>
  <conditionalFormatting sqref="G16:AG17">
    <cfRule type="cellIs" priority="4" dxfId="2" operator="greaterThan" stopIfTrue="1">
      <formula>$F16</formula>
    </cfRule>
  </conditionalFormatting>
  <conditionalFormatting sqref="E14:E15">
    <cfRule type="cellIs" priority="3" dxfId="2" operator="lessThan" stopIfTrue="1">
      <formula>$F14</formula>
    </cfRule>
  </conditionalFormatting>
  <conditionalFormatting sqref="F14:F15">
    <cfRule type="expression" priority="2" dxfId="2" stopIfTrue="1">
      <formula>IF(AND(SUM($AD14:$AG14)&lt;&gt;$F14,NOT(ISBLANK($AD14:$AG14))),1)</formula>
    </cfRule>
  </conditionalFormatting>
  <conditionalFormatting sqref="G14:AG15">
    <cfRule type="cellIs" priority="1" dxfId="2" operator="greaterThan" stopIfTrue="1">
      <formula>$F14</formula>
    </cfRule>
  </conditionalFormatting>
  <dataValidations count="2">
    <dataValidation type="list" allowBlank="1" showInputMessage="1" showErrorMessage="1" prompt="Выберите тип класса из списка" sqref="C10:C55">
      <formula1>$AR$2:$AR$6</formula1>
    </dataValidation>
    <dataValidation type="whole" operator="greaterThanOrEqual" allowBlank="1" showInputMessage="1" showErrorMessage="1" prompt="Введите целое число" sqref="E10:AG5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S57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3.140625" style="0" customWidth="1"/>
    <col min="3" max="3" width="2.7109375" style="0" customWidth="1"/>
    <col min="4" max="4" width="11.8515625" style="0" customWidth="1"/>
    <col min="5" max="5" width="4.28125" style="0" customWidth="1"/>
    <col min="6" max="6" width="4.57421875" style="0" customWidth="1"/>
    <col min="7" max="7" width="4.8515625" style="0" customWidth="1"/>
    <col min="8" max="8" width="5.140625" style="0" customWidth="1"/>
    <col min="9" max="9" width="4.57421875" style="0" customWidth="1"/>
    <col min="10" max="10" width="4.8515625" style="0" customWidth="1"/>
    <col min="11" max="11" width="5.00390625" style="0" customWidth="1"/>
    <col min="12" max="12" width="5.28125" style="0" customWidth="1"/>
    <col min="13" max="13" width="5.00390625" style="0" customWidth="1"/>
    <col min="14" max="14" width="5.28125" style="0" customWidth="1"/>
  </cols>
  <sheetData>
    <row r="1" ht="15.75" thickBot="1"/>
    <row r="2" spans="1:16" ht="15" customHeight="1">
      <c r="A2" s="304" t="s">
        <v>99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/>
    </row>
    <row r="3" spans="1:16" ht="15.75" customHeight="1" thickBot="1">
      <c r="A3" s="307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</row>
    <row r="4" spans="1:19" ht="15.75" customHeight="1" thickBot="1">
      <c r="A4" s="257" t="s">
        <v>47</v>
      </c>
      <c r="B4" s="258"/>
      <c r="C4" s="258"/>
      <c r="D4" s="259"/>
      <c r="E4" s="264" t="s">
        <v>48</v>
      </c>
      <c r="F4" s="264" t="s">
        <v>49</v>
      </c>
      <c r="G4" s="272" t="s">
        <v>51</v>
      </c>
      <c r="H4" s="273"/>
      <c r="I4" s="273"/>
      <c r="J4" s="274"/>
      <c r="K4" s="272" t="s">
        <v>52</v>
      </c>
      <c r="L4" s="273"/>
      <c r="M4" s="273"/>
      <c r="N4" s="273"/>
      <c r="O4" s="310" t="s">
        <v>100</v>
      </c>
      <c r="P4" s="310" t="s">
        <v>101</v>
      </c>
      <c r="R4" s="44" t="s">
        <v>61</v>
      </c>
      <c r="S4" s="162">
        <v>24.3</v>
      </c>
    </row>
    <row r="5" spans="1:19" ht="15.75" thickBot="1">
      <c r="A5" s="257"/>
      <c r="B5" s="258"/>
      <c r="C5" s="258"/>
      <c r="D5" s="259"/>
      <c r="E5" s="264"/>
      <c r="F5" s="264"/>
      <c r="G5" s="272"/>
      <c r="H5" s="273"/>
      <c r="I5" s="273"/>
      <c r="J5" s="274"/>
      <c r="K5" s="272"/>
      <c r="L5" s="273"/>
      <c r="M5" s="273"/>
      <c r="N5" s="273"/>
      <c r="O5" s="311"/>
      <c r="P5" s="311"/>
      <c r="R5" s="44" t="s">
        <v>62</v>
      </c>
      <c r="S5" s="162">
        <v>49</v>
      </c>
    </row>
    <row r="6" spans="1:19" ht="15.75" customHeight="1" thickBot="1">
      <c r="A6" s="257"/>
      <c r="B6" s="258"/>
      <c r="C6" s="258"/>
      <c r="D6" s="259"/>
      <c r="E6" s="265"/>
      <c r="F6" s="265"/>
      <c r="G6" s="275"/>
      <c r="H6" s="276"/>
      <c r="I6" s="276"/>
      <c r="J6" s="277"/>
      <c r="K6" s="275"/>
      <c r="L6" s="276"/>
      <c r="M6" s="276"/>
      <c r="N6" s="276"/>
      <c r="O6" s="311"/>
      <c r="P6" s="311"/>
      <c r="R6" s="44" t="s">
        <v>63</v>
      </c>
      <c r="S6" s="162">
        <v>25.4</v>
      </c>
    </row>
    <row r="7" spans="1:19" ht="15.75" thickBot="1">
      <c r="A7" s="260"/>
      <c r="B7" s="261"/>
      <c r="C7" s="261"/>
      <c r="D7" s="262"/>
      <c r="E7" s="293">
        <f aca="true" t="shared" si="0" ref="E7:J7">SUM(E10:E4894)</f>
        <v>919</v>
      </c>
      <c r="F7" s="293">
        <f t="shared" si="0"/>
        <v>816</v>
      </c>
      <c r="G7" s="120">
        <f t="shared" si="0"/>
        <v>198</v>
      </c>
      <c r="H7" s="120">
        <f t="shared" si="0"/>
        <v>400</v>
      </c>
      <c r="I7" s="120">
        <f t="shared" si="0"/>
        <v>207</v>
      </c>
      <c r="J7" s="120">
        <f t="shared" si="0"/>
        <v>11</v>
      </c>
      <c r="K7" s="122">
        <f>G7/$F$7*100</f>
        <v>24.264705882352942</v>
      </c>
      <c r="L7" s="122">
        <f>H7/$F$7*100</f>
        <v>49.01960784313725</v>
      </c>
      <c r="M7" s="122">
        <f>I7/$F$7*100</f>
        <v>25.36764705882353</v>
      </c>
      <c r="N7" s="149">
        <f>J7/$F$7*100</f>
        <v>1.3480392156862746</v>
      </c>
      <c r="O7" s="311"/>
      <c r="P7" s="311"/>
      <c r="R7" s="123" t="s">
        <v>64</v>
      </c>
      <c r="S7" s="162">
        <v>1.3</v>
      </c>
    </row>
    <row r="8" spans="1:16" ht="15.75" customHeight="1" thickBot="1">
      <c r="A8" s="281" t="s">
        <v>0</v>
      </c>
      <c r="B8" s="281" t="s">
        <v>1</v>
      </c>
      <c r="C8" s="281" t="s">
        <v>54</v>
      </c>
      <c r="D8" s="281" t="s">
        <v>2</v>
      </c>
      <c r="E8" s="294"/>
      <c r="F8" s="294"/>
      <c r="G8" s="278" t="s">
        <v>56</v>
      </c>
      <c r="H8" s="279"/>
      <c r="I8" s="279"/>
      <c r="J8" s="280"/>
      <c r="K8" s="266" t="s">
        <v>57</v>
      </c>
      <c r="L8" s="267"/>
      <c r="M8" s="267"/>
      <c r="N8" s="267"/>
      <c r="O8" s="311"/>
      <c r="P8" s="311"/>
    </row>
    <row r="9" spans="1:16" ht="15.75" thickBot="1">
      <c r="A9" s="297"/>
      <c r="B9" s="297"/>
      <c r="C9" s="297"/>
      <c r="D9" s="297"/>
      <c r="E9" s="294"/>
      <c r="F9" s="294"/>
      <c r="G9" s="44" t="s">
        <v>61</v>
      </c>
      <c r="H9" s="44" t="s">
        <v>62</v>
      </c>
      <c r="I9" s="44" t="s">
        <v>63</v>
      </c>
      <c r="J9" s="44" t="s">
        <v>64</v>
      </c>
      <c r="K9" s="44" t="s">
        <v>61</v>
      </c>
      <c r="L9" s="44" t="s">
        <v>62</v>
      </c>
      <c r="M9" s="44" t="s">
        <v>63</v>
      </c>
      <c r="N9" s="150" t="s">
        <v>64</v>
      </c>
      <c r="O9" s="311"/>
      <c r="P9" s="311"/>
    </row>
    <row r="10" spans="1:16" ht="16.5" thickBot="1">
      <c r="A10" s="190" t="s">
        <v>65</v>
      </c>
      <c r="B10" s="191" t="s">
        <v>66</v>
      </c>
      <c r="C10" s="192" t="s">
        <v>67</v>
      </c>
      <c r="D10" s="193" t="s">
        <v>3</v>
      </c>
      <c r="E10" s="194">
        <v>25</v>
      </c>
      <c r="F10" s="195">
        <v>22</v>
      </c>
      <c r="G10" s="196">
        <v>0</v>
      </c>
      <c r="H10" s="197">
        <v>10</v>
      </c>
      <c r="I10" s="197">
        <v>10</v>
      </c>
      <c r="J10" s="195">
        <v>2</v>
      </c>
      <c r="K10" s="137">
        <f>SUM(G10:G10)/SUM($F10:$F10)*100</f>
        <v>0</v>
      </c>
      <c r="L10" s="137">
        <f>SUM(H10:H10)/SUM($F10:$F10)*100</f>
        <v>45.45454545454545</v>
      </c>
      <c r="M10" s="137">
        <f>SUM(I10:I10)/SUM($F10:$F10)*100</f>
        <v>45.45454545454545</v>
      </c>
      <c r="N10" s="151">
        <f>SUM(J10:J10)/SUM($F10:$F10)*100</f>
        <v>9.090909090909092</v>
      </c>
      <c r="O10" s="165">
        <v>100</v>
      </c>
      <c r="P10" s="165">
        <v>54.5</v>
      </c>
    </row>
    <row r="11" spans="1:16" ht="16.5" thickBot="1">
      <c r="A11" s="283" t="s">
        <v>68</v>
      </c>
      <c r="B11" s="140" t="s">
        <v>66</v>
      </c>
      <c r="C11" s="141" t="s">
        <v>67</v>
      </c>
      <c r="D11" s="142" t="s">
        <v>4</v>
      </c>
      <c r="E11" s="125">
        <v>24</v>
      </c>
      <c r="F11" s="126">
        <v>23</v>
      </c>
      <c r="G11" s="134">
        <v>3</v>
      </c>
      <c r="H11" s="127">
        <v>9</v>
      </c>
      <c r="I11" s="127">
        <v>11</v>
      </c>
      <c r="J11" s="126">
        <v>0</v>
      </c>
      <c r="K11" s="285">
        <f>SUM(G11:G13)/SUM($F11:$F13)*100</f>
        <v>12.676056338028168</v>
      </c>
      <c r="L11" s="285">
        <f>SUM(H11:H13)/SUM($F11:$F13)*100</f>
        <v>53.52112676056338</v>
      </c>
      <c r="M11" s="285">
        <f>SUM(I11:I13)/SUM($F11:$F13)*100</f>
        <v>33.80281690140845</v>
      </c>
      <c r="N11" s="296">
        <f>SUM(J11:J13)/SUM($F11:$F13)*100</f>
        <v>0</v>
      </c>
      <c r="O11" s="177">
        <v>87</v>
      </c>
      <c r="P11" s="177">
        <v>47.8</v>
      </c>
    </row>
    <row r="12" spans="1:16" ht="16.5" thickBot="1">
      <c r="A12" s="284"/>
      <c r="B12" s="143" t="s">
        <v>69</v>
      </c>
      <c r="C12" s="144" t="s">
        <v>67</v>
      </c>
      <c r="D12" s="145" t="s">
        <v>4</v>
      </c>
      <c r="E12" s="128">
        <v>26</v>
      </c>
      <c r="F12" s="129">
        <v>25</v>
      </c>
      <c r="G12" s="135">
        <v>3</v>
      </c>
      <c r="H12" s="130">
        <v>12</v>
      </c>
      <c r="I12" s="130">
        <v>10</v>
      </c>
      <c r="J12" s="129">
        <v>0</v>
      </c>
      <c r="K12" s="285"/>
      <c r="L12" s="285"/>
      <c r="M12" s="285"/>
      <c r="N12" s="296"/>
      <c r="O12" s="163">
        <v>88</v>
      </c>
      <c r="P12" s="163">
        <v>40</v>
      </c>
    </row>
    <row r="13" spans="1:16" ht="16.5" thickBot="1">
      <c r="A13" s="286"/>
      <c r="B13" s="146" t="s">
        <v>70</v>
      </c>
      <c r="C13" s="147" t="s">
        <v>67</v>
      </c>
      <c r="D13" s="148" t="s">
        <v>5</v>
      </c>
      <c r="E13" s="131">
        <v>25</v>
      </c>
      <c r="F13" s="132">
        <v>23</v>
      </c>
      <c r="G13" s="136">
        <v>3</v>
      </c>
      <c r="H13" s="133">
        <v>17</v>
      </c>
      <c r="I13" s="133">
        <v>3</v>
      </c>
      <c r="J13" s="132">
        <v>0</v>
      </c>
      <c r="K13" s="285"/>
      <c r="L13" s="285"/>
      <c r="M13" s="285"/>
      <c r="N13" s="296"/>
      <c r="O13" s="178">
        <v>87</v>
      </c>
      <c r="P13" s="178">
        <v>13</v>
      </c>
    </row>
    <row r="14" spans="1:16" ht="16.5" thickBot="1">
      <c r="A14" s="298" t="s">
        <v>71</v>
      </c>
      <c r="B14" s="199" t="s">
        <v>66</v>
      </c>
      <c r="C14" s="200" t="s">
        <v>67</v>
      </c>
      <c r="D14" s="201" t="s">
        <v>6</v>
      </c>
      <c r="E14" s="202">
        <v>26</v>
      </c>
      <c r="F14" s="203">
        <v>25</v>
      </c>
      <c r="G14" s="204">
        <v>5</v>
      </c>
      <c r="H14" s="205">
        <v>12</v>
      </c>
      <c r="I14" s="205">
        <v>7</v>
      </c>
      <c r="J14" s="203">
        <v>1</v>
      </c>
      <c r="K14" s="300">
        <f>SUM(G14:G15)/SUM($F14:$F15)*100</f>
        <v>30.952380952380953</v>
      </c>
      <c r="L14" s="300">
        <f>SUM(H14:H15)/SUM($F14:$F15)*100</f>
        <v>47.61904761904761</v>
      </c>
      <c r="M14" s="300">
        <f>SUM(I14:I15)/SUM($F14:$F15)*100</f>
        <v>19.047619047619047</v>
      </c>
      <c r="N14" s="302">
        <f>SUM(J14:J15)/SUM($F14:$F15)*100</f>
        <v>2.380952380952381</v>
      </c>
      <c r="O14" s="208">
        <v>80</v>
      </c>
      <c r="P14" s="208">
        <v>32</v>
      </c>
    </row>
    <row r="15" spans="1:16" ht="16.5" thickBot="1">
      <c r="A15" s="299"/>
      <c r="B15" s="154" t="s">
        <v>69</v>
      </c>
      <c r="C15" s="155" t="s">
        <v>67</v>
      </c>
      <c r="D15" s="156" t="s">
        <v>7</v>
      </c>
      <c r="E15" s="157">
        <v>22</v>
      </c>
      <c r="F15" s="158">
        <v>17</v>
      </c>
      <c r="G15" s="159">
        <v>8</v>
      </c>
      <c r="H15" s="160">
        <v>8</v>
      </c>
      <c r="I15" s="160">
        <v>1</v>
      </c>
      <c r="J15" s="158">
        <v>0</v>
      </c>
      <c r="K15" s="301"/>
      <c r="L15" s="301"/>
      <c r="M15" s="301"/>
      <c r="N15" s="303"/>
      <c r="O15" s="164">
        <v>52.9</v>
      </c>
      <c r="P15" s="164">
        <v>5.9</v>
      </c>
    </row>
    <row r="16" spans="1:16" ht="16.5" thickBot="1">
      <c r="A16" s="283" t="s">
        <v>72</v>
      </c>
      <c r="B16" s="140" t="s">
        <v>66</v>
      </c>
      <c r="C16" s="141" t="s">
        <v>67</v>
      </c>
      <c r="D16" s="142" t="s">
        <v>8</v>
      </c>
      <c r="E16" s="125">
        <v>24</v>
      </c>
      <c r="F16" s="126">
        <v>22</v>
      </c>
      <c r="G16" s="134">
        <v>12</v>
      </c>
      <c r="H16" s="127">
        <v>10</v>
      </c>
      <c r="I16" s="127">
        <v>0</v>
      </c>
      <c r="J16" s="126">
        <v>0</v>
      </c>
      <c r="K16" s="285">
        <f>SUM(G16:G17)/SUM($F16:$F17)*100</f>
        <v>36.17021276595745</v>
      </c>
      <c r="L16" s="285">
        <f>SUM(H16:H17)/SUM($F16:$F17)*100</f>
        <v>44.680851063829785</v>
      </c>
      <c r="M16" s="285">
        <f>SUM(I16:I17)/SUM($F16:$F17)*100</f>
        <v>19.148936170212767</v>
      </c>
      <c r="N16" s="296">
        <f>SUM(J16:J17)/SUM($F16:$F17)*100</f>
        <v>0</v>
      </c>
      <c r="O16" s="177">
        <v>45.5</v>
      </c>
      <c r="P16" s="177">
        <v>0</v>
      </c>
    </row>
    <row r="17" spans="1:16" ht="16.5" thickBot="1">
      <c r="A17" s="286"/>
      <c r="B17" s="146" t="s">
        <v>69</v>
      </c>
      <c r="C17" s="147" t="s">
        <v>67</v>
      </c>
      <c r="D17" s="148" t="s">
        <v>9</v>
      </c>
      <c r="E17" s="131">
        <v>25</v>
      </c>
      <c r="F17" s="132">
        <v>25</v>
      </c>
      <c r="G17" s="136">
        <v>5</v>
      </c>
      <c r="H17" s="133">
        <v>11</v>
      </c>
      <c r="I17" s="133">
        <v>9</v>
      </c>
      <c r="J17" s="132">
        <v>0</v>
      </c>
      <c r="K17" s="285"/>
      <c r="L17" s="285"/>
      <c r="M17" s="285"/>
      <c r="N17" s="296"/>
      <c r="O17" s="178">
        <v>80</v>
      </c>
      <c r="P17" s="178">
        <v>36</v>
      </c>
    </row>
    <row r="18" spans="1:16" ht="16.5" thickBot="1">
      <c r="A18" s="283" t="s">
        <v>73</v>
      </c>
      <c r="B18" s="140" t="s">
        <v>66</v>
      </c>
      <c r="C18" s="141" t="s">
        <v>67</v>
      </c>
      <c r="D18" s="142" t="s">
        <v>10</v>
      </c>
      <c r="E18" s="125">
        <v>20</v>
      </c>
      <c r="F18" s="126">
        <v>19</v>
      </c>
      <c r="G18" s="134">
        <v>6</v>
      </c>
      <c r="H18" s="127">
        <v>8</v>
      </c>
      <c r="I18" s="127">
        <v>5</v>
      </c>
      <c r="J18" s="126">
        <v>0</v>
      </c>
      <c r="K18" s="285">
        <f>SUM(G18:G20)/SUM($F18:$F20)*100</f>
        <v>13.846153846153847</v>
      </c>
      <c r="L18" s="285">
        <f>SUM(H18:H20)/SUM($F18:$F20)*100</f>
        <v>41.53846153846154</v>
      </c>
      <c r="M18" s="285">
        <f>SUM(I18:I20)/SUM($F18:$F20)*100</f>
        <v>44.61538461538462</v>
      </c>
      <c r="N18" s="296">
        <f>SUM(J18:J20)/SUM($F18:$F20)*100</f>
        <v>0</v>
      </c>
      <c r="O18" s="177">
        <v>68.4</v>
      </c>
      <c r="P18" s="177">
        <v>26.3</v>
      </c>
    </row>
    <row r="19" spans="1:16" ht="16.5" thickBot="1">
      <c r="A19" s="284"/>
      <c r="B19" s="143" t="s">
        <v>69</v>
      </c>
      <c r="C19" s="144" t="s">
        <v>67</v>
      </c>
      <c r="D19" s="145" t="s">
        <v>11</v>
      </c>
      <c r="E19" s="128">
        <v>30</v>
      </c>
      <c r="F19" s="129">
        <v>28</v>
      </c>
      <c r="G19" s="135">
        <v>1</v>
      </c>
      <c r="H19" s="130">
        <v>9</v>
      </c>
      <c r="I19" s="130">
        <v>18</v>
      </c>
      <c r="J19" s="129">
        <v>0</v>
      </c>
      <c r="K19" s="285"/>
      <c r="L19" s="285"/>
      <c r="M19" s="285"/>
      <c r="N19" s="296"/>
      <c r="O19" s="163">
        <v>96.4</v>
      </c>
      <c r="P19" s="163">
        <v>64.3</v>
      </c>
    </row>
    <row r="20" spans="1:16" ht="16.5" thickBot="1">
      <c r="A20" s="286"/>
      <c r="B20" s="146" t="s">
        <v>70</v>
      </c>
      <c r="C20" s="147" t="s">
        <v>67</v>
      </c>
      <c r="D20" s="148" t="s">
        <v>10</v>
      </c>
      <c r="E20" s="131">
        <v>19</v>
      </c>
      <c r="F20" s="132">
        <v>18</v>
      </c>
      <c r="G20" s="136">
        <v>2</v>
      </c>
      <c r="H20" s="133">
        <v>10</v>
      </c>
      <c r="I20" s="133">
        <v>6</v>
      </c>
      <c r="J20" s="132">
        <v>0</v>
      </c>
      <c r="K20" s="285"/>
      <c r="L20" s="285"/>
      <c r="M20" s="285"/>
      <c r="N20" s="296"/>
      <c r="O20" s="178">
        <v>88.9</v>
      </c>
      <c r="P20" s="178">
        <v>33.3</v>
      </c>
    </row>
    <row r="21" spans="1:16" ht="16.5" thickBot="1">
      <c r="A21" s="298" t="s">
        <v>74</v>
      </c>
      <c r="B21" s="199" t="s">
        <v>66</v>
      </c>
      <c r="C21" s="200" t="s">
        <v>67</v>
      </c>
      <c r="D21" s="201" t="s">
        <v>12</v>
      </c>
      <c r="E21" s="202">
        <v>20</v>
      </c>
      <c r="F21" s="203">
        <v>18</v>
      </c>
      <c r="G21" s="204">
        <v>2</v>
      </c>
      <c r="H21" s="205">
        <v>12</v>
      </c>
      <c r="I21" s="205">
        <v>4</v>
      </c>
      <c r="J21" s="203">
        <v>0</v>
      </c>
      <c r="K21" s="300">
        <f>SUM(G21:G23)/SUM($F21:$F23)*100</f>
        <v>24.137931034482758</v>
      </c>
      <c r="L21" s="300">
        <f>SUM(H21:H23)/SUM($F21:$F23)*100</f>
        <v>51.724137931034484</v>
      </c>
      <c r="M21" s="300">
        <f>SUM(I21:I23)/SUM($F21:$F23)*100</f>
        <v>24.137931034482758</v>
      </c>
      <c r="N21" s="302">
        <f>SUM(J21:J23)/SUM($F21:$F23)*100</f>
        <v>0</v>
      </c>
      <c r="O21" s="208">
        <v>88.9</v>
      </c>
      <c r="P21" s="208">
        <v>22.2</v>
      </c>
    </row>
    <row r="22" spans="1:16" ht="16.5" thickBot="1">
      <c r="A22" s="284"/>
      <c r="B22" s="143" t="s">
        <v>69</v>
      </c>
      <c r="C22" s="144" t="s">
        <v>67</v>
      </c>
      <c r="D22" s="145" t="s">
        <v>12</v>
      </c>
      <c r="E22" s="128">
        <v>25</v>
      </c>
      <c r="F22" s="129">
        <v>17</v>
      </c>
      <c r="G22" s="135">
        <v>5</v>
      </c>
      <c r="H22" s="130">
        <v>7</v>
      </c>
      <c r="I22" s="130">
        <v>5</v>
      </c>
      <c r="J22" s="129">
        <v>0</v>
      </c>
      <c r="K22" s="285"/>
      <c r="L22" s="285"/>
      <c r="M22" s="285"/>
      <c r="N22" s="296"/>
      <c r="O22" s="163">
        <v>70.6</v>
      </c>
      <c r="P22" s="163">
        <v>29.4</v>
      </c>
    </row>
    <row r="23" spans="1:16" ht="16.5" thickBot="1">
      <c r="A23" s="299"/>
      <c r="B23" s="154" t="s">
        <v>70</v>
      </c>
      <c r="C23" s="155" t="s">
        <v>67</v>
      </c>
      <c r="D23" s="156" t="s">
        <v>12</v>
      </c>
      <c r="E23" s="157">
        <v>24</v>
      </c>
      <c r="F23" s="158">
        <v>23</v>
      </c>
      <c r="G23" s="159">
        <v>7</v>
      </c>
      <c r="H23" s="160">
        <v>11</v>
      </c>
      <c r="I23" s="160">
        <v>5</v>
      </c>
      <c r="J23" s="158">
        <v>0</v>
      </c>
      <c r="K23" s="301"/>
      <c r="L23" s="301"/>
      <c r="M23" s="301"/>
      <c r="N23" s="303"/>
      <c r="O23" s="164">
        <v>69.6</v>
      </c>
      <c r="P23" s="164">
        <v>21.7</v>
      </c>
    </row>
    <row r="24" spans="1:16" ht="16.5" thickBot="1">
      <c r="A24" s="283" t="s">
        <v>75</v>
      </c>
      <c r="B24" s="140" t="s">
        <v>66</v>
      </c>
      <c r="C24" s="141" t="s">
        <v>67</v>
      </c>
      <c r="D24" s="142" t="s">
        <v>13</v>
      </c>
      <c r="E24" s="125">
        <v>25</v>
      </c>
      <c r="F24" s="126">
        <v>20</v>
      </c>
      <c r="G24" s="134">
        <v>2</v>
      </c>
      <c r="H24" s="127">
        <v>11</v>
      </c>
      <c r="I24" s="127">
        <v>5</v>
      </c>
      <c r="J24" s="126">
        <v>2</v>
      </c>
      <c r="K24" s="285">
        <f>SUM(G24:G26)/SUM($F24:$F26)*100</f>
        <v>15.789473684210526</v>
      </c>
      <c r="L24" s="285">
        <f>SUM(H24:H26)/SUM($F24:$F26)*100</f>
        <v>57.89473684210527</v>
      </c>
      <c r="M24" s="285">
        <f>SUM(I24:I26)/SUM($F24:$F26)*100</f>
        <v>22.807017543859647</v>
      </c>
      <c r="N24" s="296">
        <f>SUM(J24:J26)/SUM($F24:$F26)*100</f>
        <v>3.508771929824561</v>
      </c>
      <c r="O24" s="177">
        <v>90</v>
      </c>
      <c r="P24" s="177">
        <v>35</v>
      </c>
    </row>
    <row r="25" spans="1:16" ht="16.5" thickBot="1">
      <c r="A25" s="284"/>
      <c r="B25" s="143" t="s">
        <v>69</v>
      </c>
      <c r="C25" s="144" t="s">
        <v>67</v>
      </c>
      <c r="D25" s="145" t="s">
        <v>13</v>
      </c>
      <c r="E25" s="128">
        <v>23</v>
      </c>
      <c r="F25" s="129">
        <v>22</v>
      </c>
      <c r="G25" s="135">
        <v>3</v>
      </c>
      <c r="H25" s="130">
        <v>14</v>
      </c>
      <c r="I25" s="130">
        <v>5</v>
      </c>
      <c r="J25" s="129">
        <v>0</v>
      </c>
      <c r="K25" s="285"/>
      <c r="L25" s="285"/>
      <c r="M25" s="285"/>
      <c r="N25" s="296"/>
      <c r="O25" s="163">
        <v>86.4</v>
      </c>
      <c r="P25" s="163">
        <v>22.7</v>
      </c>
    </row>
    <row r="26" spans="1:16" ht="16.5" thickBot="1">
      <c r="A26" s="286"/>
      <c r="B26" s="146" t="s">
        <v>70</v>
      </c>
      <c r="C26" s="147" t="s">
        <v>67</v>
      </c>
      <c r="D26" s="148" t="s">
        <v>14</v>
      </c>
      <c r="E26" s="131">
        <v>22</v>
      </c>
      <c r="F26" s="132">
        <v>15</v>
      </c>
      <c r="G26" s="136">
        <v>4</v>
      </c>
      <c r="H26" s="133">
        <v>8</v>
      </c>
      <c r="I26" s="133">
        <v>3</v>
      </c>
      <c r="J26" s="132">
        <v>0</v>
      </c>
      <c r="K26" s="285"/>
      <c r="L26" s="285"/>
      <c r="M26" s="285"/>
      <c r="N26" s="296"/>
      <c r="O26" s="178">
        <v>73.3</v>
      </c>
      <c r="P26" s="178">
        <v>20</v>
      </c>
    </row>
    <row r="27" spans="1:16" ht="16.5" thickBot="1">
      <c r="A27" s="198" t="s">
        <v>76</v>
      </c>
      <c r="B27" s="199" t="s">
        <v>66</v>
      </c>
      <c r="C27" s="200" t="s">
        <v>67</v>
      </c>
      <c r="D27" s="201" t="s">
        <v>15</v>
      </c>
      <c r="E27" s="202">
        <v>22</v>
      </c>
      <c r="F27" s="203">
        <v>20</v>
      </c>
      <c r="G27" s="204">
        <v>7</v>
      </c>
      <c r="H27" s="205">
        <v>10</v>
      </c>
      <c r="I27" s="205">
        <v>2</v>
      </c>
      <c r="J27" s="203">
        <v>1</v>
      </c>
      <c r="K27" s="206">
        <f aca="true" t="shared" si="1" ref="K27:N29">SUM(G27:G27)/SUM($F27:$F27)*100</f>
        <v>35</v>
      </c>
      <c r="L27" s="206">
        <f t="shared" si="1"/>
        <v>50</v>
      </c>
      <c r="M27" s="206">
        <f t="shared" si="1"/>
        <v>10</v>
      </c>
      <c r="N27" s="207">
        <f t="shared" si="1"/>
        <v>5</v>
      </c>
      <c r="O27" s="208">
        <v>65</v>
      </c>
      <c r="P27" s="208">
        <v>15</v>
      </c>
    </row>
    <row r="28" spans="1:16" ht="16.5" thickBot="1">
      <c r="A28" s="139" t="s">
        <v>77</v>
      </c>
      <c r="B28" s="140" t="s">
        <v>66</v>
      </c>
      <c r="C28" s="141" t="s">
        <v>67</v>
      </c>
      <c r="D28" s="142" t="s">
        <v>16</v>
      </c>
      <c r="E28" s="125">
        <v>18</v>
      </c>
      <c r="F28" s="126">
        <v>18</v>
      </c>
      <c r="G28" s="134">
        <v>10</v>
      </c>
      <c r="H28" s="127">
        <v>5</v>
      </c>
      <c r="I28" s="127">
        <v>3</v>
      </c>
      <c r="J28" s="126">
        <v>0</v>
      </c>
      <c r="K28" s="137">
        <f t="shared" si="1"/>
        <v>55.55555555555556</v>
      </c>
      <c r="L28" s="137">
        <f t="shared" si="1"/>
        <v>27.77777777777778</v>
      </c>
      <c r="M28" s="137">
        <f t="shared" si="1"/>
        <v>16.666666666666664</v>
      </c>
      <c r="N28" s="151">
        <f t="shared" si="1"/>
        <v>0</v>
      </c>
      <c r="O28" s="163">
        <v>44.4</v>
      </c>
      <c r="P28" s="163">
        <v>16.7</v>
      </c>
    </row>
    <row r="29" spans="1:16" ht="16.5" thickBot="1">
      <c r="A29" s="139" t="s">
        <v>78</v>
      </c>
      <c r="B29" s="140" t="s">
        <v>66</v>
      </c>
      <c r="C29" s="141" t="s">
        <v>67</v>
      </c>
      <c r="D29" s="142" t="s">
        <v>17</v>
      </c>
      <c r="E29" s="125">
        <v>23</v>
      </c>
      <c r="F29" s="126">
        <v>19</v>
      </c>
      <c r="G29" s="134">
        <v>2</v>
      </c>
      <c r="H29" s="127">
        <v>12</v>
      </c>
      <c r="I29" s="127">
        <v>5</v>
      </c>
      <c r="J29" s="126">
        <v>0</v>
      </c>
      <c r="K29" s="137">
        <f t="shared" si="1"/>
        <v>10.526315789473683</v>
      </c>
      <c r="L29" s="137">
        <f t="shared" si="1"/>
        <v>63.1578947368421</v>
      </c>
      <c r="M29" s="137">
        <f t="shared" si="1"/>
        <v>26.31578947368421</v>
      </c>
      <c r="N29" s="151">
        <f t="shared" si="1"/>
        <v>0</v>
      </c>
      <c r="O29" s="163">
        <v>89.5</v>
      </c>
      <c r="P29" s="163">
        <v>26.3</v>
      </c>
    </row>
    <row r="30" spans="1:16" ht="16.5" thickBot="1">
      <c r="A30" s="283" t="s">
        <v>79</v>
      </c>
      <c r="B30" s="140" t="s">
        <v>66</v>
      </c>
      <c r="C30" s="141" t="s">
        <v>67</v>
      </c>
      <c r="D30" s="142" t="s">
        <v>18</v>
      </c>
      <c r="E30" s="125">
        <v>23</v>
      </c>
      <c r="F30" s="126">
        <v>22</v>
      </c>
      <c r="G30" s="134">
        <v>5</v>
      </c>
      <c r="H30" s="127">
        <v>10</v>
      </c>
      <c r="I30" s="127">
        <v>7</v>
      </c>
      <c r="J30" s="126">
        <v>0</v>
      </c>
      <c r="K30" s="285">
        <f>SUM(G30:G31)/SUM($F30:$F31)*100</f>
        <v>20.51282051282051</v>
      </c>
      <c r="L30" s="285">
        <f>SUM(H30:H31)/SUM($F30:$F31)*100</f>
        <v>48.717948717948715</v>
      </c>
      <c r="M30" s="285">
        <f>SUM(I30:I31)/SUM($F30:$F31)*100</f>
        <v>30.76923076923077</v>
      </c>
      <c r="N30" s="296">
        <f>SUM(J30:J31)/SUM($F30:$F31)*100</f>
        <v>0</v>
      </c>
      <c r="O30" s="163">
        <v>77.3</v>
      </c>
      <c r="P30" s="163">
        <v>31.8</v>
      </c>
    </row>
    <row r="31" spans="1:16" ht="16.5" thickBot="1">
      <c r="A31" s="284"/>
      <c r="B31" s="143" t="s">
        <v>69</v>
      </c>
      <c r="C31" s="144" t="s">
        <v>67</v>
      </c>
      <c r="D31" s="145" t="s">
        <v>18</v>
      </c>
      <c r="E31" s="128">
        <v>22</v>
      </c>
      <c r="F31" s="129">
        <v>17</v>
      </c>
      <c r="G31" s="135">
        <v>3</v>
      </c>
      <c r="H31" s="130">
        <v>9</v>
      </c>
      <c r="I31" s="130">
        <v>5</v>
      </c>
      <c r="J31" s="129">
        <v>0</v>
      </c>
      <c r="K31" s="285"/>
      <c r="L31" s="285"/>
      <c r="M31" s="285"/>
      <c r="N31" s="296"/>
      <c r="O31" s="163">
        <v>82.4</v>
      </c>
      <c r="P31" s="163">
        <v>29.4</v>
      </c>
    </row>
    <row r="32" spans="1:16" ht="16.5" thickBot="1">
      <c r="A32" s="139" t="s">
        <v>80</v>
      </c>
      <c r="B32" s="140" t="s">
        <v>66</v>
      </c>
      <c r="C32" s="141" t="s">
        <v>67</v>
      </c>
      <c r="D32" s="142" t="s">
        <v>19</v>
      </c>
      <c r="E32" s="125">
        <v>23</v>
      </c>
      <c r="F32" s="126">
        <v>19</v>
      </c>
      <c r="G32" s="134">
        <v>4</v>
      </c>
      <c r="H32" s="127">
        <v>13</v>
      </c>
      <c r="I32" s="127">
        <v>2</v>
      </c>
      <c r="J32" s="126">
        <v>0</v>
      </c>
      <c r="K32" s="137">
        <f aca="true" t="shared" si="2" ref="K32:N38">SUM(G32:G32)/SUM($F32:$F32)*100</f>
        <v>21.052631578947366</v>
      </c>
      <c r="L32" s="137">
        <f t="shared" si="2"/>
        <v>68.42105263157895</v>
      </c>
      <c r="M32" s="137">
        <f t="shared" si="2"/>
        <v>10.526315789473683</v>
      </c>
      <c r="N32" s="151">
        <f t="shared" si="2"/>
        <v>0</v>
      </c>
      <c r="O32" s="163">
        <v>78.9</v>
      </c>
      <c r="P32" s="163">
        <v>10.5</v>
      </c>
    </row>
    <row r="33" spans="1:16" ht="16.5" thickBot="1">
      <c r="A33" s="139" t="s">
        <v>81</v>
      </c>
      <c r="B33" s="140" t="s">
        <v>66</v>
      </c>
      <c r="C33" s="141" t="s">
        <v>67</v>
      </c>
      <c r="D33" s="142" t="s">
        <v>20</v>
      </c>
      <c r="E33" s="125">
        <v>27</v>
      </c>
      <c r="F33" s="126">
        <v>24</v>
      </c>
      <c r="G33" s="134">
        <v>4</v>
      </c>
      <c r="H33" s="127">
        <v>12</v>
      </c>
      <c r="I33" s="127">
        <v>8</v>
      </c>
      <c r="J33" s="126">
        <v>0</v>
      </c>
      <c r="K33" s="137">
        <f t="shared" si="2"/>
        <v>16.666666666666664</v>
      </c>
      <c r="L33" s="137">
        <f t="shared" si="2"/>
        <v>50</v>
      </c>
      <c r="M33" s="137">
        <f t="shared" si="2"/>
        <v>33.33333333333333</v>
      </c>
      <c r="N33" s="151">
        <f t="shared" si="2"/>
        <v>0</v>
      </c>
      <c r="O33" s="163">
        <v>83.3</v>
      </c>
      <c r="P33" s="163">
        <v>33.3</v>
      </c>
    </row>
    <row r="34" spans="1:16" ht="16.5" thickBot="1">
      <c r="A34" s="139" t="s">
        <v>82</v>
      </c>
      <c r="B34" s="140" t="s">
        <v>66</v>
      </c>
      <c r="C34" s="141" t="s">
        <v>67</v>
      </c>
      <c r="D34" s="142" t="s">
        <v>21</v>
      </c>
      <c r="E34" s="125">
        <v>20</v>
      </c>
      <c r="F34" s="126">
        <v>20</v>
      </c>
      <c r="G34" s="134">
        <v>8</v>
      </c>
      <c r="H34" s="127">
        <v>8</v>
      </c>
      <c r="I34" s="127">
        <v>4</v>
      </c>
      <c r="J34" s="126">
        <v>0</v>
      </c>
      <c r="K34" s="137">
        <f t="shared" si="2"/>
        <v>40</v>
      </c>
      <c r="L34" s="137">
        <f t="shared" si="2"/>
        <v>40</v>
      </c>
      <c r="M34" s="137">
        <f t="shared" si="2"/>
        <v>20</v>
      </c>
      <c r="N34" s="151">
        <f t="shared" si="2"/>
        <v>0</v>
      </c>
      <c r="O34" s="163">
        <v>60</v>
      </c>
      <c r="P34" s="163">
        <v>20</v>
      </c>
    </row>
    <row r="35" spans="1:16" ht="16.5" thickBot="1">
      <c r="A35" s="139" t="s">
        <v>83</v>
      </c>
      <c r="B35" s="140" t="s">
        <v>66</v>
      </c>
      <c r="C35" s="141" t="s">
        <v>67</v>
      </c>
      <c r="D35" s="142" t="s">
        <v>22</v>
      </c>
      <c r="E35" s="125">
        <v>24</v>
      </c>
      <c r="F35" s="126">
        <v>21</v>
      </c>
      <c r="G35" s="134">
        <v>5</v>
      </c>
      <c r="H35" s="127">
        <v>12</v>
      </c>
      <c r="I35" s="127">
        <v>4</v>
      </c>
      <c r="J35" s="126">
        <v>0</v>
      </c>
      <c r="K35" s="137">
        <f t="shared" si="2"/>
        <v>23.809523809523807</v>
      </c>
      <c r="L35" s="137">
        <f t="shared" si="2"/>
        <v>57.14285714285714</v>
      </c>
      <c r="M35" s="137">
        <f t="shared" si="2"/>
        <v>19.047619047619047</v>
      </c>
      <c r="N35" s="151">
        <f t="shared" si="2"/>
        <v>0</v>
      </c>
      <c r="O35" s="163">
        <v>76.2</v>
      </c>
      <c r="P35" s="163">
        <v>19</v>
      </c>
    </row>
    <row r="36" spans="1:16" ht="16.5" thickBot="1">
      <c r="A36" s="139" t="s">
        <v>84</v>
      </c>
      <c r="B36" s="140" t="s">
        <v>66</v>
      </c>
      <c r="C36" s="141" t="s">
        <v>67</v>
      </c>
      <c r="D36" s="142" t="s">
        <v>23</v>
      </c>
      <c r="E36" s="125">
        <v>17</v>
      </c>
      <c r="F36" s="126">
        <v>15</v>
      </c>
      <c r="G36" s="134">
        <v>3</v>
      </c>
      <c r="H36" s="127">
        <v>9</v>
      </c>
      <c r="I36" s="127">
        <v>3</v>
      </c>
      <c r="J36" s="126">
        <v>0</v>
      </c>
      <c r="K36" s="137">
        <f t="shared" si="2"/>
        <v>20</v>
      </c>
      <c r="L36" s="137">
        <f t="shared" si="2"/>
        <v>60</v>
      </c>
      <c r="M36" s="137">
        <f t="shared" si="2"/>
        <v>20</v>
      </c>
      <c r="N36" s="151">
        <f t="shared" si="2"/>
        <v>0</v>
      </c>
      <c r="O36" s="163">
        <v>80</v>
      </c>
      <c r="P36" s="163">
        <v>20</v>
      </c>
    </row>
    <row r="37" spans="1:16" ht="16.5" thickBot="1">
      <c r="A37" s="139" t="s">
        <v>85</v>
      </c>
      <c r="B37" s="140" t="s">
        <v>66</v>
      </c>
      <c r="C37" s="141" t="s">
        <v>67</v>
      </c>
      <c r="D37" s="142" t="s">
        <v>24</v>
      </c>
      <c r="E37" s="125">
        <v>8</v>
      </c>
      <c r="F37" s="126">
        <v>8</v>
      </c>
      <c r="G37" s="134">
        <v>1</v>
      </c>
      <c r="H37" s="127">
        <v>7</v>
      </c>
      <c r="I37" s="127">
        <v>0</v>
      </c>
      <c r="J37" s="126">
        <v>0</v>
      </c>
      <c r="K37" s="137">
        <f t="shared" si="2"/>
        <v>12.5</v>
      </c>
      <c r="L37" s="137">
        <f t="shared" si="2"/>
        <v>87.5</v>
      </c>
      <c r="M37" s="137">
        <f t="shared" si="2"/>
        <v>0</v>
      </c>
      <c r="N37" s="151">
        <f t="shared" si="2"/>
        <v>0</v>
      </c>
      <c r="O37" s="163">
        <v>87.5</v>
      </c>
      <c r="P37" s="163">
        <v>0</v>
      </c>
    </row>
    <row r="38" spans="1:16" ht="16.5" thickBot="1">
      <c r="A38" s="167" t="s">
        <v>86</v>
      </c>
      <c r="B38" s="168" t="s">
        <v>66</v>
      </c>
      <c r="C38" s="169" t="s">
        <v>67</v>
      </c>
      <c r="D38" s="170" t="s">
        <v>25</v>
      </c>
      <c r="E38" s="171">
        <v>10</v>
      </c>
      <c r="F38" s="172">
        <v>9</v>
      </c>
      <c r="G38" s="173">
        <v>5</v>
      </c>
      <c r="H38" s="174">
        <v>4</v>
      </c>
      <c r="I38" s="174">
        <v>0</v>
      </c>
      <c r="J38" s="172">
        <v>0</v>
      </c>
      <c r="K38" s="175">
        <f t="shared" si="2"/>
        <v>55.55555555555556</v>
      </c>
      <c r="L38" s="175">
        <f t="shared" si="2"/>
        <v>44.44444444444444</v>
      </c>
      <c r="M38" s="175">
        <f t="shared" si="2"/>
        <v>0</v>
      </c>
      <c r="N38" s="176">
        <f t="shared" si="2"/>
        <v>0</v>
      </c>
      <c r="O38" s="164">
        <v>44.4</v>
      </c>
      <c r="P38" s="164">
        <v>0</v>
      </c>
    </row>
    <row r="39" spans="1:16" ht="16.5" thickBot="1">
      <c r="A39" s="283" t="s">
        <v>87</v>
      </c>
      <c r="B39" s="140" t="s">
        <v>66</v>
      </c>
      <c r="C39" s="141" t="s">
        <v>67</v>
      </c>
      <c r="D39" s="142" t="s">
        <v>26</v>
      </c>
      <c r="E39" s="125">
        <v>21</v>
      </c>
      <c r="F39" s="126">
        <v>21</v>
      </c>
      <c r="G39" s="134">
        <v>2</v>
      </c>
      <c r="H39" s="127">
        <v>10</v>
      </c>
      <c r="I39" s="127">
        <v>9</v>
      </c>
      <c r="J39" s="126">
        <v>0</v>
      </c>
      <c r="K39" s="285">
        <f>SUM(G39:G41)/SUM($F39:$F41)*100</f>
        <v>14.754098360655737</v>
      </c>
      <c r="L39" s="285">
        <f>SUM(H39:H41)/SUM($F39:$F41)*100</f>
        <v>55.73770491803278</v>
      </c>
      <c r="M39" s="285">
        <f>SUM(I39:I41)/SUM($F39:$F41)*100</f>
        <v>27.86885245901639</v>
      </c>
      <c r="N39" s="296">
        <f>SUM(J39:J41)/SUM($F39:$F41)*100</f>
        <v>1.639344262295082</v>
      </c>
      <c r="O39" s="177">
        <v>90.5</v>
      </c>
      <c r="P39" s="177">
        <v>42.9</v>
      </c>
    </row>
    <row r="40" spans="1:16" ht="16.5" thickBot="1">
      <c r="A40" s="284"/>
      <c r="B40" s="143" t="s">
        <v>69</v>
      </c>
      <c r="C40" s="144" t="s">
        <v>67</v>
      </c>
      <c r="D40" s="145" t="s">
        <v>27</v>
      </c>
      <c r="E40" s="128">
        <v>26</v>
      </c>
      <c r="F40" s="129">
        <v>21</v>
      </c>
      <c r="G40" s="135">
        <v>4</v>
      </c>
      <c r="H40" s="130">
        <v>14</v>
      </c>
      <c r="I40" s="130">
        <v>3</v>
      </c>
      <c r="J40" s="129">
        <v>0</v>
      </c>
      <c r="K40" s="285"/>
      <c r="L40" s="285"/>
      <c r="M40" s="285"/>
      <c r="N40" s="296"/>
      <c r="O40" s="163">
        <v>81</v>
      </c>
      <c r="P40" s="163">
        <v>14.3</v>
      </c>
    </row>
    <row r="41" spans="1:16" ht="16.5" thickBot="1">
      <c r="A41" s="286"/>
      <c r="B41" s="146" t="s">
        <v>70</v>
      </c>
      <c r="C41" s="147" t="s">
        <v>67</v>
      </c>
      <c r="D41" s="148" t="s">
        <v>27</v>
      </c>
      <c r="E41" s="131">
        <v>22</v>
      </c>
      <c r="F41" s="132">
        <v>19</v>
      </c>
      <c r="G41" s="136">
        <v>3</v>
      </c>
      <c r="H41" s="133">
        <v>10</v>
      </c>
      <c r="I41" s="133">
        <v>5</v>
      </c>
      <c r="J41" s="132">
        <v>1</v>
      </c>
      <c r="K41" s="285"/>
      <c r="L41" s="285"/>
      <c r="M41" s="285"/>
      <c r="N41" s="296"/>
      <c r="O41" s="178">
        <v>84.2</v>
      </c>
      <c r="P41" s="178">
        <v>31.6</v>
      </c>
    </row>
    <row r="42" spans="1:16" ht="16.5" thickBot="1">
      <c r="A42" s="283" t="s">
        <v>88</v>
      </c>
      <c r="B42" s="140" t="s">
        <v>66</v>
      </c>
      <c r="C42" s="141" t="s">
        <v>67</v>
      </c>
      <c r="D42" s="142" t="s">
        <v>28</v>
      </c>
      <c r="E42" s="125">
        <v>13</v>
      </c>
      <c r="F42" s="126">
        <v>11</v>
      </c>
      <c r="G42" s="134">
        <v>5</v>
      </c>
      <c r="H42" s="127">
        <v>5</v>
      </c>
      <c r="I42" s="127">
        <v>1</v>
      </c>
      <c r="J42" s="126">
        <v>0</v>
      </c>
      <c r="K42" s="285">
        <f>SUM(G42:G43)/SUM($F42:$F43)*100</f>
        <v>27.27272727272727</v>
      </c>
      <c r="L42" s="285">
        <f>SUM(H42:H43)/SUM($F42:$F43)*100</f>
        <v>45.45454545454545</v>
      </c>
      <c r="M42" s="285">
        <f>SUM(I42:I43)/SUM($F42:$F43)*100</f>
        <v>27.27272727272727</v>
      </c>
      <c r="N42" s="296">
        <f>SUM(J42:J43)/SUM($F42:$F43)*100</f>
        <v>0</v>
      </c>
      <c r="O42" s="177">
        <v>54.5</v>
      </c>
      <c r="P42" s="177">
        <v>9.1</v>
      </c>
    </row>
    <row r="43" spans="1:16" ht="16.5" thickBot="1">
      <c r="A43" s="286"/>
      <c r="B43" s="146" t="s">
        <v>69</v>
      </c>
      <c r="C43" s="147" t="s">
        <v>67</v>
      </c>
      <c r="D43" s="148" t="s">
        <v>29</v>
      </c>
      <c r="E43" s="131">
        <v>14</v>
      </c>
      <c r="F43" s="132">
        <v>11</v>
      </c>
      <c r="G43" s="136">
        <v>1</v>
      </c>
      <c r="H43" s="133">
        <v>5</v>
      </c>
      <c r="I43" s="133">
        <v>5</v>
      </c>
      <c r="J43" s="132">
        <v>0</v>
      </c>
      <c r="K43" s="285"/>
      <c r="L43" s="285"/>
      <c r="M43" s="285"/>
      <c r="N43" s="296"/>
      <c r="O43" s="178">
        <v>90.9</v>
      </c>
      <c r="P43" s="178">
        <v>45.5</v>
      </c>
    </row>
    <row r="44" spans="1:16" ht="16.5" thickBot="1">
      <c r="A44" s="198" t="s">
        <v>89</v>
      </c>
      <c r="B44" s="199" t="s">
        <v>66</v>
      </c>
      <c r="C44" s="200" t="s">
        <v>67</v>
      </c>
      <c r="D44" s="201" t="s">
        <v>30</v>
      </c>
      <c r="E44" s="202">
        <v>9</v>
      </c>
      <c r="F44" s="203">
        <v>9</v>
      </c>
      <c r="G44" s="204">
        <v>4</v>
      </c>
      <c r="H44" s="205">
        <v>4</v>
      </c>
      <c r="I44" s="205">
        <v>1</v>
      </c>
      <c r="J44" s="203">
        <v>0</v>
      </c>
      <c r="K44" s="206">
        <f aca="true" t="shared" si="3" ref="K44:N47">SUM(G44:G44)/SUM($F44:$F44)*100</f>
        <v>44.44444444444444</v>
      </c>
      <c r="L44" s="206">
        <f t="shared" si="3"/>
        <v>44.44444444444444</v>
      </c>
      <c r="M44" s="206">
        <f t="shared" si="3"/>
        <v>11.11111111111111</v>
      </c>
      <c r="N44" s="207">
        <f t="shared" si="3"/>
        <v>0</v>
      </c>
      <c r="O44" s="208">
        <v>55.6</v>
      </c>
      <c r="P44" s="208">
        <v>11.1</v>
      </c>
    </row>
    <row r="45" spans="1:16" ht="16.5" thickBot="1">
      <c r="A45" s="139" t="s">
        <v>90</v>
      </c>
      <c r="B45" s="140" t="s">
        <v>66</v>
      </c>
      <c r="C45" s="141" t="s">
        <v>67</v>
      </c>
      <c r="D45" s="142" t="s">
        <v>31</v>
      </c>
      <c r="E45" s="125">
        <v>17</v>
      </c>
      <c r="F45" s="126">
        <v>15</v>
      </c>
      <c r="G45" s="134">
        <v>4</v>
      </c>
      <c r="H45" s="127">
        <v>5</v>
      </c>
      <c r="I45" s="127">
        <v>6</v>
      </c>
      <c r="J45" s="126">
        <v>0</v>
      </c>
      <c r="K45" s="137">
        <f t="shared" si="3"/>
        <v>26.666666666666668</v>
      </c>
      <c r="L45" s="137">
        <f t="shared" si="3"/>
        <v>33.33333333333333</v>
      </c>
      <c r="M45" s="137">
        <f t="shared" si="3"/>
        <v>40</v>
      </c>
      <c r="N45" s="151">
        <f t="shared" si="3"/>
        <v>0</v>
      </c>
      <c r="O45" s="163">
        <v>73.3</v>
      </c>
      <c r="P45" s="163">
        <v>40</v>
      </c>
    </row>
    <row r="46" spans="1:16" ht="16.5" thickBot="1">
      <c r="A46" s="139" t="s">
        <v>91</v>
      </c>
      <c r="B46" s="140" t="s">
        <v>66</v>
      </c>
      <c r="C46" s="141" t="s">
        <v>67</v>
      </c>
      <c r="D46" s="142" t="s">
        <v>32</v>
      </c>
      <c r="E46" s="125">
        <v>29</v>
      </c>
      <c r="F46" s="126">
        <v>25</v>
      </c>
      <c r="G46" s="134">
        <v>7</v>
      </c>
      <c r="H46" s="127">
        <v>8</v>
      </c>
      <c r="I46" s="127">
        <v>7</v>
      </c>
      <c r="J46" s="126">
        <v>3</v>
      </c>
      <c r="K46" s="137">
        <f t="shared" si="3"/>
        <v>28.000000000000004</v>
      </c>
      <c r="L46" s="137">
        <f t="shared" si="3"/>
        <v>32</v>
      </c>
      <c r="M46" s="137">
        <f t="shared" si="3"/>
        <v>28.000000000000004</v>
      </c>
      <c r="N46" s="151">
        <f t="shared" si="3"/>
        <v>12</v>
      </c>
      <c r="O46" s="163">
        <v>72</v>
      </c>
      <c r="P46" s="163">
        <v>40</v>
      </c>
    </row>
    <row r="47" spans="1:16" ht="16.5" thickBot="1">
      <c r="A47" s="167" t="s">
        <v>92</v>
      </c>
      <c r="B47" s="168" t="s">
        <v>66</v>
      </c>
      <c r="C47" s="169" t="s">
        <v>67</v>
      </c>
      <c r="D47" s="170" t="s">
        <v>33</v>
      </c>
      <c r="E47" s="171">
        <v>15</v>
      </c>
      <c r="F47" s="172">
        <v>14</v>
      </c>
      <c r="G47" s="173">
        <v>5</v>
      </c>
      <c r="H47" s="174">
        <v>9</v>
      </c>
      <c r="I47" s="174">
        <v>0</v>
      </c>
      <c r="J47" s="172">
        <v>0</v>
      </c>
      <c r="K47" s="175">
        <f t="shared" si="3"/>
        <v>35.714285714285715</v>
      </c>
      <c r="L47" s="175">
        <f t="shared" si="3"/>
        <v>64.28571428571429</v>
      </c>
      <c r="M47" s="175">
        <f t="shared" si="3"/>
        <v>0</v>
      </c>
      <c r="N47" s="176">
        <f t="shared" si="3"/>
        <v>0</v>
      </c>
      <c r="O47" s="164">
        <v>64.3</v>
      </c>
      <c r="P47" s="164">
        <v>0</v>
      </c>
    </row>
    <row r="48" spans="1:16" ht="16.5" thickBot="1">
      <c r="A48" s="283" t="s">
        <v>93</v>
      </c>
      <c r="B48" s="140" t="s">
        <v>66</v>
      </c>
      <c r="C48" s="141" t="s">
        <v>67</v>
      </c>
      <c r="D48" s="142" t="s">
        <v>34</v>
      </c>
      <c r="E48" s="125">
        <v>19</v>
      </c>
      <c r="F48" s="126">
        <v>15</v>
      </c>
      <c r="G48" s="134">
        <v>11</v>
      </c>
      <c r="H48" s="127">
        <v>4</v>
      </c>
      <c r="I48" s="127">
        <v>0</v>
      </c>
      <c r="J48" s="126">
        <v>0</v>
      </c>
      <c r="K48" s="285">
        <f>SUM(G48:G49)/SUM($F48:$F49)*100</f>
        <v>50</v>
      </c>
      <c r="L48" s="285">
        <f>SUM(H48:H49)/SUM($F48:$F49)*100</f>
        <v>38.23529411764706</v>
      </c>
      <c r="M48" s="285">
        <f>SUM(I48:I49)/SUM($F48:$F49)*100</f>
        <v>11.76470588235294</v>
      </c>
      <c r="N48" s="296">
        <f>SUM(J48:J49)/SUM($F48:$F49)*100</f>
        <v>0</v>
      </c>
      <c r="O48" s="177">
        <v>26.7</v>
      </c>
      <c r="P48" s="177">
        <v>0</v>
      </c>
    </row>
    <row r="49" spans="1:16" ht="16.5" thickBot="1">
      <c r="A49" s="286"/>
      <c r="B49" s="146" t="s">
        <v>69</v>
      </c>
      <c r="C49" s="147" t="s">
        <v>67</v>
      </c>
      <c r="D49" s="148" t="s">
        <v>35</v>
      </c>
      <c r="E49" s="131">
        <v>22</v>
      </c>
      <c r="F49" s="132">
        <v>19</v>
      </c>
      <c r="G49" s="136">
        <v>6</v>
      </c>
      <c r="H49" s="133">
        <v>9</v>
      </c>
      <c r="I49" s="133">
        <v>4</v>
      </c>
      <c r="J49" s="132">
        <v>0</v>
      </c>
      <c r="K49" s="285"/>
      <c r="L49" s="285"/>
      <c r="M49" s="285"/>
      <c r="N49" s="296"/>
      <c r="O49" s="178">
        <v>68.4</v>
      </c>
      <c r="P49" s="178">
        <v>21.1</v>
      </c>
    </row>
    <row r="50" spans="1:16" ht="16.5" thickBot="1">
      <c r="A50" s="198" t="s">
        <v>94</v>
      </c>
      <c r="B50" s="199" t="s">
        <v>66</v>
      </c>
      <c r="C50" s="200" t="s">
        <v>67</v>
      </c>
      <c r="D50" s="201" t="s">
        <v>36</v>
      </c>
      <c r="E50" s="202">
        <v>5</v>
      </c>
      <c r="F50" s="203">
        <v>5</v>
      </c>
      <c r="G50" s="204">
        <v>2</v>
      </c>
      <c r="H50" s="205">
        <v>1</v>
      </c>
      <c r="I50" s="205">
        <v>2</v>
      </c>
      <c r="J50" s="203">
        <v>0</v>
      </c>
      <c r="K50" s="206">
        <f aca="true" t="shared" si="4" ref="K50:N53">SUM(G50:G50)/SUM($F50:$F50)*100</f>
        <v>40</v>
      </c>
      <c r="L50" s="206">
        <f t="shared" si="4"/>
        <v>20</v>
      </c>
      <c r="M50" s="206">
        <f t="shared" si="4"/>
        <v>40</v>
      </c>
      <c r="N50" s="207">
        <f t="shared" si="4"/>
        <v>0</v>
      </c>
      <c r="O50" s="208">
        <v>60</v>
      </c>
      <c r="P50" s="208">
        <v>40</v>
      </c>
    </row>
    <row r="51" spans="1:16" ht="16.5" thickBot="1">
      <c r="A51" s="167" t="s">
        <v>95</v>
      </c>
      <c r="B51" s="168" t="s">
        <v>66</v>
      </c>
      <c r="C51" s="169" t="s">
        <v>67</v>
      </c>
      <c r="D51" s="170" t="s">
        <v>46</v>
      </c>
      <c r="E51" s="171">
        <v>5</v>
      </c>
      <c r="F51" s="172">
        <v>4</v>
      </c>
      <c r="G51" s="173">
        <v>1</v>
      </c>
      <c r="H51" s="174">
        <v>3</v>
      </c>
      <c r="I51" s="174">
        <v>0</v>
      </c>
      <c r="J51" s="172">
        <v>0</v>
      </c>
      <c r="K51" s="175">
        <f t="shared" si="4"/>
        <v>25</v>
      </c>
      <c r="L51" s="175">
        <f t="shared" si="4"/>
        <v>75</v>
      </c>
      <c r="M51" s="175">
        <f t="shared" si="4"/>
        <v>0</v>
      </c>
      <c r="N51" s="176">
        <f t="shared" si="4"/>
        <v>0</v>
      </c>
      <c r="O51" s="164">
        <v>75</v>
      </c>
      <c r="P51" s="164">
        <v>0</v>
      </c>
    </row>
    <row r="52" spans="1:16" ht="16.5" thickBot="1">
      <c r="A52" s="190" t="s">
        <v>96</v>
      </c>
      <c r="B52" s="191" t="s">
        <v>66</v>
      </c>
      <c r="C52" s="192" t="s">
        <v>67</v>
      </c>
      <c r="D52" s="193" t="s">
        <v>37</v>
      </c>
      <c r="E52" s="194">
        <v>7</v>
      </c>
      <c r="F52" s="195">
        <v>6</v>
      </c>
      <c r="G52" s="196">
        <v>0</v>
      </c>
      <c r="H52" s="197">
        <v>3</v>
      </c>
      <c r="I52" s="197">
        <v>2</v>
      </c>
      <c r="J52" s="195">
        <v>1</v>
      </c>
      <c r="K52" s="137">
        <f t="shared" si="4"/>
        <v>0</v>
      </c>
      <c r="L52" s="137">
        <f t="shared" si="4"/>
        <v>50</v>
      </c>
      <c r="M52" s="137">
        <f t="shared" si="4"/>
        <v>33.33333333333333</v>
      </c>
      <c r="N52" s="151">
        <f t="shared" si="4"/>
        <v>16.666666666666664</v>
      </c>
      <c r="O52" s="165">
        <v>100</v>
      </c>
      <c r="P52" s="165">
        <v>50</v>
      </c>
    </row>
    <row r="53" spans="1:16" ht="16.5" thickBot="1">
      <c r="A53" s="179" t="s">
        <v>97</v>
      </c>
      <c r="B53" s="180" t="s">
        <v>66</v>
      </c>
      <c r="C53" s="181" t="s">
        <v>67</v>
      </c>
      <c r="D53" s="182" t="s">
        <v>38</v>
      </c>
      <c r="E53" s="183">
        <v>1</v>
      </c>
      <c r="F53" s="184">
        <v>1</v>
      </c>
      <c r="G53" s="185">
        <v>0</v>
      </c>
      <c r="H53" s="186">
        <v>1</v>
      </c>
      <c r="I53" s="186">
        <v>0</v>
      </c>
      <c r="J53" s="184">
        <v>0</v>
      </c>
      <c r="K53" s="187">
        <f t="shared" si="4"/>
        <v>0</v>
      </c>
      <c r="L53" s="187">
        <f t="shared" si="4"/>
        <v>100</v>
      </c>
      <c r="M53" s="187">
        <f t="shared" si="4"/>
        <v>0</v>
      </c>
      <c r="N53" s="188">
        <f t="shared" si="4"/>
        <v>0</v>
      </c>
      <c r="O53" s="189">
        <v>100</v>
      </c>
      <c r="P53" s="189">
        <v>0</v>
      </c>
    </row>
    <row r="54" spans="1:16" ht="16.5" thickBot="1">
      <c r="A54" s="283" t="s">
        <v>98</v>
      </c>
      <c r="B54" s="140" t="s">
        <v>66</v>
      </c>
      <c r="C54" s="141" t="s">
        <v>67</v>
      </c>
      <c r="D54" s="142" t="s">
        <v>39</v>
      </c>
      <c r="E54" s="125">
        <v>28</v>
      </c>
      <c r="F54" s="126">
        <v>25</v>
      </c>
      <c r="G54" s="134">
        <v>10</v>
      </c>
      <c r="H54" s="127">
        <v>6</v>
      </c>
      <c r="I54" s="127">
        <v>9</v>
      </c>
      <c r="J54" s="126">
        <v>0</v>
      </c>
      <c r="K54" s="285">
        <f>SUM(G54:G55)/SUM($F54:$F55)*100</f>
        <v>32.608695652173914</v>
      </c>
      <c r="L54" s="285">
        <f>SUM(H54:H55)/SUM($F54:$F55)*100</f>
        <v>41.30434782608695</v>
      </c>
      <c r="M54" s="285">
        <f>SUM(I54:I55)/SUM($F54:$F55)*100</f>
        <v>26.08695652173913</v>
      </c>
      <c r="N54" s="296">
        <f>SUM(J54:J55)/SUM($F54:$F55)*100</f>
        <v>0</v>
      </c>
      <c r="O54" s="177">
        <v>60</v>
      </c>
      <c r="P54" s="177">
        <v>36</v>
      </c>
    </row>
    <row r="55" spans="1:16" ht="16.5" thickBot="1">
      <c r="A55" s="286"/>
      <c r="B55" s="146" t="s">
        <v>69</v>
      </c>
      <c r="C55" s="147" t="s">
        <v>67</v>
      </c>
      <c r="D55" s="148" t="s">
        <v>39</v>
      </c>
      <c r="E55" s="131">
        <v>24</v>
      </c>
      <c r="F55" s="132">
        <v>21</v>
      </c>
      <c r="G55" s="136">
        <v>5</v>
      </c>
      <c r="H55" s="133">
        <v>13</v>
      </c>
      <c r="I55" s="133">
        <v>3</v>
      </c>
      <c r="J55" s="132">
        <v>0</v>
      </c>
      <c r="K55" s="285"/>
      <c r="L55" s="285"/>
      <c r="M55" s="285"/>
      <c r="N55" s="296"/>
      <c r="O55" s="178">
        <v>76.2</v>
      </c>
      <c r="P55" s="178">
        <v>14.3</v>
      </c>
    </row>
    <row r="56" spans="1:16" ht="16.5" thickBot="1">
      <c r="A56" s="312" t="s">
        <v>102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165">
        <v>76</v>
      </c>
      <c r="P56" s="165">
        <v>27</v>
      </c>
    </row>
    <row r="57" spans="1:16" ht="16.5" thickBot="1">
      <c r="A57" s="314" t="s">
        <v>103</v>
      </c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166"/>
      <c r="P57" s="166"/>
    </row>
  </sheetData>
  <sheetProtection/>
  <mergeCells count="73">
    <mergeCell ref="A2:P3"/>
    <mergeCell ref="O4:O9"/>
    <mergeCell ref="P4:P9"/>
    <mergeCell ref="A56:N56"/>
    <mergeCell ref="A57:N57"/>
    <mergeCell ref="A48:A49"/>
    <mergeCell ref="K48:K49"/>
    <mergeCell ref="L48:L49"/>
    <mergeCell ref="M48:M49"/>
    <mergeCell ref="N48:N49"/>
    <mergeCell ref="A54:A55"/>
    <mergeCell ref="K54:K55"/>
    <mergeCell ref="L54:L55"/>
    <mergeCell ref="M54:M55"/>
    <mergeCell ref="N54:N55"/>
    <mergeCell ref="A39:A41"/>
    <mergeCell ref="K39:K41"/>
    <mergeCell ref="L39:L41"/>
    <mergeCell ref="M39:M41"/>
    <mergeCell ref="N39:N41"/>
    <mergeCell ref="A42:A43"/>
    <mergeCell ref="K42:K43"/>
    <mergeCell ref="L42:L43"/>
    <mergeCell ref="M42:M43"/>
    <mergeCell ref="N42:N43"/>
    <mergeCell ref="A24:A26"/>
    <mergeCell ref="K24:K26"/>
    <mergeCell ref="L24:L26"/>
    <mergeCell ref="M24:M26"/>
    <mergeCell ref="N24:N26"/>
    <mergeCell ref="A30:A31"/>
    <mergeCell ref="K30:K31"/>
    <mergeCell ref="L30:L31"/>
    <mergeCell ref="M30:M31"/>
    <mergeCell ref="N30:N31"/>
    <mergeCell ref="A18:A20"/>
    <mergeCell ref="K18:K20"/>
    <mergeCell ref="L18:L20"/>
    <mergeCell ref="M18:M20"/>
    <mergeCell ref="N18:N20"/>
    <mergeCell ref="A21:A23"/>
    <mergeCell ref="K21:K23"/>
    <mergeCell ref="L21:L23"/>
    <mergeCell ref="M21:M23"/>
    <mergeCell ref="N21:N23"/>
    <mergeCell ref="A14:A15"/>
    <mergeCell ref="K14:K15"/>
    <mergeCell ref="L14:L15"/>
    <mergeCell ref="M14:M15"/>
    <mergeCell ref="N14:N15"/>
    <mergeCell ref="A16:A17"/>
    <mergeCell ref="K16:K17"/>
    <mergeCell ref="L16:L17"/>
    <mergeCell ref="M16:M17"/>
    <mergeCell ref="N16:N17"/>
    <mergeCell ref="K8:N8"/>
    <mergeCell ref="A11:A13"/>
    <mergeCell ref="K11:K13"/>
    <mergeCell ref="L11:L13"/>
    <mergeCell ref="M11:M13"/>
    <mergeCell ref="N11:N13"/>
    <mergeCell ref="A8:A9"/>
    <mergeCell ref="B8:B9"/>
    <mergeCell ref="C8:C9"/>
    <mergeCell ref="D8:D9"/>
    <mergeCell ref="G8:J8"/>
    <mergeCell ref="A4:D7"/>
    <mergeCell ref="E4:E6"/>
    <mergeCell ref="F4:F6"/>
    <mergeCell ref="G4:J6"/>
    <mergeCell ref="K4:N6"/>
    <mergeCell ref="E7:E9"/>
    <mergeCell ref="F7:F9"/>
  </mergeCells>
  <conditionalFormatting sqref="K10:N55 K7:N7">
    <cfRule type="cellIs" priority="33" dxfId="0" operator="greaterThan" stopIfTrue="1">
      <formula>100</formula>
    </cfRule>
  </conditionalFormatting>
  <conditionalFormatting sqref="C10:C55">
    <cfRule type="expression" priority="32" dxfId="0" stopIfTrue="1">
      <formula>IF(AND(NOT(ISBLANK($B10)),$C10=""),1)</formula>
    </cfRule>
  </conditionalFormatting>
  <conditionalFormatting sqref="E10:E55">
    <cfRule type="cellIs" priority="31" dxfId="2" operator="lessThan" stopIfTrue="1">
      <formula>$F10</formula>
    </cfRule>
  </conditionalFormatting>
  <conditionalFormatting sqref="G10:J55">
    <cfRule type="cellIs" priority="29" dxfId="2" operator="greaterThan" stopIfTrue="1">
      <formula>$F10</formula>
    </cfRule>
  </conditionalFormatting>
  <conditionalFormatting sqref="C10">
    <cfRule type="expression" priority="28" dxfId="0" stopIfTrue="1">
      <formula>IF(AND(NOT(ISBLANK($B10)),$C10=""),1)</formula>
    </cfRule>
  </conditionalFormatting>
  <conditionalFormatting sqref="E21:E23">
    <cfRule type="cellIs" priority="27" dxfId="2" operator="lessThan" stopIfTrue="1">
      <formula>$F21</formula>
    </cfRule>
  </conditionalFormatting>
  <conditionalFormatting sqref="E30:E31">
    <cfRule type="cellIs" priority="24" dxfId="2" operator="lessThan" stopIfTrue="1">
      <formula>$F30</formula>
    </cfRule>
  </conditionalFormatting>
  <conditionalFormatting sqref="E30:E31">
    <cfRule type="cellIs" priority="21" dxfId="2" operator="lessThan" stopIfTrue="1">
      <formula>$F30</formula>
    </cfRule>
  </conditionalFormatting>
  <conditionalFormatting sqref="E35">
    <cfRule type="cellIs" priority="18" dxfId="2" operator="lessThan" stopIfTrue="1">
      <formula>$F35</formula>
    </cfRule>
  </conditionalFormatting>
  <conditionalFormatting sqref="E37">
    <cfRule type="cellIs" priority="15" dxfId="2" operator="lessThan" stopIfTrue="1">
      <formula>$F37</formula>
    </cfRule>
  </conditionalFormatting>
  <conditionalFormatting sqref="E47">
    <cfRule type="cellIs" priority="12" dxfId="2" operator="lessThan" stopIfTrue="1">
      <formula>$F47</formula>
    </cfRule>
  </conditionalFormatting>
  <conditionalFormatting sqref="E54:E55">
    <cfRule type="cellIs" priority="9" dxfId="2" operator="lessThan" stopIfTrue="1">
      <formula>$F54</formula>
    </cfRule>
  </conditionalFormatting>
  <conditionalFormatting sqref="E16:E17">
    <cfRule type="cellIs" priority="6" dxfId="2" operator="lessThan" stopIfTrue="1">
      <formula>$F16</formula>
    </cfRule>
  </conditionalFormatting>
  <conditionalFormatting sqref="E14:E15">
    <cfRule type="cellIs" priority="3" dxfId="2" operator="lessThan" stopIfTrue="1">
      <formula>$F14</formula>
    </cfRule>
  </conditionalFormatting>
  <conditionalFormatting sqref="F10:F55">
    <cfRule type="expression" priority="34" dxfId="2" stopIfTrue="1">
      <formula>IF(AND(SUM($G10:$J10)&lt;&gt;$F10,NOT(ISBLANK($G10:$J10))),1)</formula>
    </cfRule>
  </conditionalFormatting>
  <dataValidations count="2">
    <dataValidation type="whole" operator="greaterThanOrEqual" allowBlank="1" showInputMessage="1" showErrorMessage="1" prompt="Введите целое число" sqref="E10:J55">
      <formula1>0</formula1>
    </dataValidation>
    <dataValidation type="list" allowBlank="1" showInputMessage="1" showErrorMessage="1" prompt="Выберите тип класса из списка" sqref="C10:C55">
      <formula1>$U$2:$U$6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C50"/>
  <sheetViews>
    <sheetView zoomScalePageLayoutView="0" workbookViewId="0" topLeftCell="A25">
      <selection activeCell="Q8" sqref="Q8"/>
    </sheetView>
  </sheetViews>
  <sheetFormatPr defaultColWidth="9.140625" defaultRowHeight="15"/>
  <sheetData>
    <row r="1" ht="15.75" thickBot="1"/>
    <row r="2" spans="1:3" ht="15.75" thickBot="1">
      <c r="A2" s="138" t="s">
        <v>0</v>
      </c>
      <c r="B2" s="64" t="s">
        <v>104</v>
      </c>
      <c r="C2" s="64" t="s">
        <v>105</v>
      </c>
    </row>
    <row r="3" spans="1:3" ht="16.5" thickBot="1">
      <c r="A3" s="190" t="s">
        <v>65</v>
      </c>
      <c r="B3" s="165">
        <v>100</v>
      </c>
      <c r="C3" s="165">
        <v>54.5</v>
      </c>
    </row>
    <row r="4" spans="1:3" ht="16.5" thickBot="1">
      <c r="A4" s="190" t="s">
        <v>96</v>
      </c>
      <c r="B4" s="165">
        <v>100</v>
      </c>
      <c r="C4" s="165">
        <v>50</v>
      </c>
    </row>
    <row r="5" spans="1:3" ht="16.5" thickBot="1">
      <c r="A5" s="198" t="s">
        <v>97</v>
      </c>
      <c r="B5" s="208">
        <v>100</v>
      </c>
      <c r="C5" s="208">
        <v>0</v>
      </c>
    </row>
    <row r="6" spans="1:3" ht="16.5" thickBot="1">
      <c r="A6" s="139" t="s">
        <v>78</v>
      </c>
      <c r="B6" s="177">
        <v>89.5</v>
      </c>
      <c r="C6" s="177">
        <v>26.3</v>
      </c>
    </row>
    <row r="7" spans="1:3" ht="16.5" thickBot="1">
      <c r="A7" s="190" t="s">
        <v>85</v>
      </c>
      <c r="B7" s="165">
        <v>87.5</v>
      </c>
      <c r="C7" s="165">
        <v>0</v>
      </c>
    </row>
    <row r="8" spans="1:3" ht="16.5" thickBot="1">
      <c r="A8" s="198" t="s">
        <v>68</v>
      </c>
      <c r="B8" s="208">
        <v>87.3</v>
      </c>
      <c r="C8" s="208">
        <v>33.8</v>
      </c>
    </row>
    <row r="9" spans="1:3" ht="16.5" thickBot="1">
      <c r="A9" s="190" t="s">
        <v>73</v>
      </c>
      <c r="B9" s="165">
        <v>86.2</v>
      </c>
      <c r="C9" s="165">
        <v>44.6</v>
      </c>
    </row>
    <row r="10" spans="1:3" ht="16.5" thickBot="1">
      <c r="A10" s="190" t="s">
        <v>87</v>
      </c>
      <c r="B10" s="165">
        <v>85.2</v>
      </c>
      <c r="C10" s="165">
        <v>29.5</v>
      </c>
    </row>
    <row r="11" spans="1:3" ht="16.5" thickBot="1">
      <c r="A11" s="179" t="s">
        <v>75</v>
      </c>
      <c r="B11" s="189">
        <v>84.2</v>
      </c>
      <c r="C11" s="189">
        <v>26.3</v>
      </c>
    </row>
    <row r="12" spans="1:3" ht="16.5" thickBot="1">
      <c r="A12" s="190" t="s">
        <v>81</v>
      </c>
      <c r="B12" s="165">
        <v>83.3</v>
      </c>
      <c r="C12" s="165">
        <v>33.3</v>
      </c>
    </row>
    <row r="13" spans="1:3" ht="16.5" thickBot="1">
      <c r="A13" s="190" t="s">
        <v>84</v>
      </c>
      <c r="B13" s="165">
        <v>80</v>
      </c>
      <c r="C13" s="165">
        <v>20</v>
      </c>
    </row>
    <row r="14" spans="1:3" ht="16.5" thickBot="1">
      <c r="A14" s="198" t="s">
        <v>79</v>
      </c>
      <c r="B14" s="208">
        <v>79.5</v>
      </c>
      <c r="C14" s="208">
        <v>30.8</v>
      </c>
    </row>
    <row r="15" spans="1:3" ht="16.5" thickBot="1">
      <c r="A15" s="167" t="s">
        <v>80</v>
      </c>
      <c r="B15" s="164">
        <v>78.9</v>
      </c>
      <c r="C15" s="164">
        <v>10.5</v>
      </c>
    </row>
    <row r="16" spans="1:3" ht="16.5" thickBot="1">
      <c r="A16" s="190" t="s">
        <v>83</v>
      </c>
      <c r="B16" s="165">
        <v>76.2</v>
      </c>
      <c r="C16" s="165">
        <v>19</v>
      </c>
    </row>
    <row r="17" spans="1:3" ht="16.5" thickBot="1">
      <c r="A17" s="179" t="s">
        <v>74</v>
      </c>
      <c r="B17" s="189">
        <v>75.9</v>
      </c>
      <c r="C17" s="189">
        <v>24.1</v>
      </c>
    </row>
    <row r="18" spans="1:3" ht="16.5" thickBot="1">
      <c r="A18" s="190" t="s">
        <v>95</v>
      </c>
      <c r="B18" s="165">
        <v>75</v>
      </c>
      <c r="C18" s="165">
        <v>0</v>
      </c>
    </row>
    <row r="19" spans="1:3" ht="16.5" thickBot="1">
      <c r="A19" s="190" t="s">
        <v>90</v>
      </c>
      <c r="B19" s="165">
        <v>73.3</v>
      </c>
      <c r="C19" s="165">
        <v>40</v>
      </c>
    </row>
    <row r="20" spans="1:3" ht="16.5" thickBot="1">
      <c r="A20" s="179" t="s">
        <v>88</v>
      </c>
      <c r="B20" s="189">
        <v>72.7</v>
      </c>
      <c r="C20" s="189">
        <v>27.3</v>
      </c>
    </row>
    <row r="21" spans="1:3" ht="16.5" thickBot="1">
      <c r="A21" s="139" t="s">
        <v>91</v>
      </c>
      <c r="B21" s="177">
        <v>72</v>
      </c>
      <c r="C21" s="177">
        <v>40</v>
      </c>
    </row>
    <row r="22" spans="1:3" ht="16.5" thickBot="1">
      <c r="A22" s="167" t="s">
        <v>71</v>
      </c>
      <c r="B22" s="209">
        <v>69</v>
      </c>
      <c r="C22" s="209">
        <v>21.4</v>
      </c>
    </row>
    <row r="23" spans="1:3" ht="16.5" thickBot="1">
      <c r="A23" s="190" t="s">
        <v>98</v>
      </c>
      <c r="B23" s="165">
        <v>67.4</v>
      </c>
      <c r="C23" s="165">
        <v>26.1</v>
      </c>
    </row>
    <row r="24" spans="1:3" ht="16.5" thickBot="1">
      <c r="A24" s="179" t="s">
        <v>76</v>
      </c>
      <c r="B24" s="189">
        <v>65</v>
      </c>
      <c r="C24" s="189">
        <v>15</v>
      </c>
    </row>
    <row r="25" spans="1:3" ht="16.5" thickBot="1">
      <c r="A25" s="190" t="s">
        <v>92</v>
      </c>
      <c r="B25" s="165">
        <v>64.3</v>
      </c>
      <c r="C25" s="165">
        <v>0</v>
      </c>
    </row>
    <row r="26" spans="1:3" ht="16.5" thickBot="1">
      <c r="A26" s="179" t="s">
        <v>72</v>
      </c>
      <c r="B26" s="189">
        <v>63.8</v>
      </c>
      <c r="C26" s="189">
        <v>19.1</v>
      </c>
    </row>
    <row r="27" spans="1:3" ht="16.5" thickBot="1">
      <c r="A27" s="167" t="s">
        <v>82</v>
      </c>
      <c r="B27" s="209">
        <v>60</v>
      </c>
      <c r="C27" s="209">
        <v>20</v>
      </c>
    </row>
    <row r="28" spans="1:3" ht="16.5" thickBot="1">
      <c r="A28" s="190" t="s">
        <v>94</v>
      </c>
      <c r="B28" s="165">
        <v>60</v>
      </c>
      <c r="C28" s="165">
        <v>40</v>
      </c>
    </row>
    <row r="29" spans="1:3" ht="16.5" thickBot="1">
      <c r="A29" s="179" t="s">
        <v>89</v>
      </c>
      <c r="B29" s="189">
        <v>55.6</v>
      </c>
      <c r="C29" s="189">
        <v>11.1</v>
      </c>
    </row>
    <row r="30" spans="1:3" ht="16.5" thickBot="1">
      <c r="A30" s="190" t="s">
        <v>93</v>
      </c>
      <c r="B30" s="165">
        <v>50</v>
      </c>
      <c r="C30" s="165">
        <v>11.8</v>
      </c>
    </row>
    <row r="31" spans="1:3" ht="16.5" thickBot="1">
      <c r="A31" s="179" t="s">
        <v>77</v>
      </c>
      <c r="B31" s="189">
        <v>44.4</v>
      </c>
      <c r="C31" s="189">
        <v>16.7</v>
      </c>
    </row>
    <row r="32" spans="1:3" ht="16.5" thickBot="1">
      <c r="A32" s="190" t="s">
        <v>86</v>
      </c>
      <c r="B32" s="165">
        <v>44.4</v>
      </c>
      <c r="C32" s="165">
        <v>0</v>
      </c>
    </row>
    <row r="34" ht="15.75" thickBot="1"/>
    <row r="35" spans="1:3" ht="15.75" thickBot="1">
      <c r="A35" s="138" t="s">
        <v>0</v>
      </c>
      <c r="B35" s="64" t="s">
        <v>104</v>
      </c>
      <c r="C35" s="64" t="s">
        <v>105</v>
      </c>
    </row>
    <row r="36" spans="1:3" ht="16.5" thickBot="1">
      <c r="A36" s="190" t="s">
        <v>96</v>
      </c>
      <c r="B36" s="165">
        <v>100</v>
      </c>
      <c r="C36" s="165">
        <v>50</v>
      </c>
    </row>
    <row r="37" spans="1:3" ht="16.5" thickBot="1">
      <c r="A37" s="179" t="s">
        <v>97</v>
      </c>
      <c r="B37" s="189">
        <v>100</v>
      </c>
      <c r="C37" s="189">
        <v>0</v>
      </c>
    </row>
    <row r="38" spans="1:3" ht="16.5" thickBot="1">
      <c r="A38" s="190" t="s">
        <v>78</v>
      </c>
      <c r="B38" s="165">
        <v>89.5</v>
      </c>
      <c r="C38" s="165">
        <v>26.3</v>
      </c>
    </row>
    <row r="39" spans="1:3" ht="16.5" thickBot="1">
      <c r="A39" s="190" t="s">
        <v>85</v>
      </c>
      <c r="B39" s="165">
        <v>87.5</v>
      </c>
      <c r="C39" s="165">
        <v>0</v>
      </c>
    </row>
    <row r="40" spans="1:3" ht="16.5" thickBot="1">
      <c r="A40" s="179" t="s">
        <v>84</v>
      </c>
      <c r="B40" s="189">
        <v>80</v>
      </c>
      <c r="C40" s="189">
        <v>20</v>
      </c>
    </row>
    <row r="41" spans="1:3" ht="16.5" thickBot="1">
      <c r="A41" s="190" t="s">
        <v>83</v>
      </c>
      <c r="B41" s="165">
        <v>76.2</v>
      </c>
      <c r="C41" s="165">
        <v>19</v>
      </c>
    </row>
    <row r="42" spans="1:3" ht="16.5" thickBot="1">
      <c r="A42" s="190" t="s">
        <v>95</v>
      </c>
      <c r="B42" s="165">
        <v>75</v>
      </c>
      <c r="C42" s="165">
        <v>0</v>
      </c>
    </row>
    <row r="43" spans="1:3" ht="16.5" thickBot="1">
      <c r="A43" s="179" t="s">
        <v>90</v>
      </c>
      <c r="B43" s="189">
        <v>73.3</v>
      </c>
      <c r="C43" s="189">
        <v>40</v>
      </c>
    </row>
    <row r="44" spans="1:3" ht="16.5" thickBot="1">
      <c r="A44" s="190" t="s">
        <v>76</v>
      </c>
      <c r="B44" s="165">
        <v>65</v>
      </c>
      <c r="C44" s="165">
        <v>15</v>
      </c>
    </row>
    <row r="45" spans="1:3" ht="16.5" thickBot="1">
      <c r="A45" s="190" t="s">
        <v>92</v>
      </c>
      <c r="B45" s="165">
        <v>64.3</v>
      </c>
      <c r="C45" s="165">
        <v>0</v>
      </c>
    </row>
    <row r="46" spans="1:3" ht="16.5" thickBot="1">
      <c r="A46" s="179" t="s">
        <v>82</v>
      </c>
      <c r="B46" s="189">
        <v>60</v>
      </c>
      <c r="C46" s="189">
        <v>20</v>
      </c>
    </row>
    <row r="47" spans="1:3" ht="16.5" thickBot="1">
      <c r="A47" s="190" t="s">
        <v>94</v>
      </c>
      <c r="B47" s="165">
        <v>60</v>
      </c>
      <c r="C47" s="165">
        <v>40</v>
      </c>
    </row>
    <row r="48" spans="1:3" ht="16.5" thickBot="1">
      <c r="A48" s="179" t="s">
        <v>89</v>
      </c>
      <c r="B48" s="189">
        <v>55.6</v>
      </c>
      <c r="C48" s="189">
        <v>11.1</v>
      </c>
    </row>
    <row r="49" spans="1:3" ht="16.5" thickBot="1">
      <c r="A49" s="190" t="s">
        <v>77</v>
      </c>
      <c r="B49" s="165">
        <v>44.4</v>
      </c>
      <c r="C49" s="165">
        <v>16.7</v>
      </c>
    </row>
    <row r="50" spans="1:3" ht="16.5" thickBot="1">
      <c r="A50" s="190" t="s">
        <v>86</v>
      </c>
      <c r="B50" s="165">
        <v>44.4</v>
      </c>
      <c r="C50" s="165">
        <v>0</v>
      </c>
    </row>
  </sheetData>
  <sheetProtection/>
  <autoFilter ref="A35:C35">
    <sortState ref="A36:C50">
      <sortCondition descending="1" sortBy="value" ref="B36:B50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N48"/>
  <sheetViews>
    <sheetView zoomScalePageLayoutView="0" workbookViewId="0" topLeftCell="A4">
      <selection activeCell="I21" sqref="I21"/>
    </sheetView>
  </sheetViews>
  <sheetFormatPr defaultColWidth="9.140625" defaultRowHeight="15"/>
  <cols>
    <col min="2" max="2" width="3.7109375" style="0" customWidth="1"/>
    <col min="3" max="3" width="2.8515625" style="0" customWidth="1"/>
    <col min="4" max="4" width="12.421875" style="0" customWidth="1"/>
    <col min="5" max="5" width="12.00390625" style="0" customWidth="1"/>
  </cols>
  <sheetData>
    <row r="1" ht="15.75" thickBot="1"/>
    <row r="2" spans="1:5" ht="23.25" thickBot="1">
      <c r="A2" s="138" t="s">
        <v>0</v>
      </c>
      <c r="B2" s="138" t="s">
        <v>109</v>
      </c>
      <c r="C2" s="138" t="s">
        <v>110</v>
      </c>
      <c r="D2" s="138" t="s">
        <v>111</v>
      </c>
      <c r="E2" s="161" t="s">
        <v>108</v>
      </c>
    </row>
    <row r="3" spans="1:13" ht="16.5" thickBot="1">
      <c r="A3" s="190" t="s">
        <v>65</v>
      </c>
      <c r="B3" s="191" t="s">
        <v>66</v>
      </c>
      <c r="C3" s="192" t="s">
        <v>67</v>
      </c>
      <c r="D3" s="217" t="s">
        <v>3</v>
      </c>
      <c r="E3" s="218">
        <v>54.5</v>
      </c>
      <c r="H3" s="316" t="s">
        <v>112</v>
      </c>
      <c r="I3" s="316"/>
      <c r="J3" s="316"/>
      <c r="K3" s="316"/>
      <c r="L3" s="316"/>
      <c r="M3" s="316"/>
    </row>
    <row r="4" spans="1:5" ht="16.5" thickBot="1">
      <c r="A4" s="283" t="s">
        <v>68</v>
      </c>
      <c r="B4" s="140" t="s">
        <v>66</v>
      </c>
      <c r="C4" s="141" t="s">
        <v>67</v>
      </c>
      <c r="D4" s="219" t="s">
        <v>4</v>
      </c>
      <c r="E4" s="220">
        <v>47.8</v>
      </c>
    </row>
    <row r="5" spans="1:14" ht="16.5" thickBot="1">
      <c r="A5" s="284"/>
      <c r="B5" s="143" t="s">
        <v>69</v>
      </c>
      <c r="C5" s="144" t="s">
        <v>67</v>
      </c>
      <c r="D5" s="221" t="s">
        <v>4</v>
      </c>
      <c r="E5" s="222">
        <v>40</v>
      </c>
      <c r="H5" s="215"/>
      <c r="I5" s="317" t="s">
        <v>113</v>
      </c>
      <c r="J5" s="318"/>
      <c r="K5" s="318"/>
      <c r="L5" s="318"/>
      <c r="M5" s="318"/>
      <c r="N5" s="318"/>
    </row>
    <row r="6" spans="1:5" ht="16.5" thickBot="1">
      <c r="A6" s="286"/>
      <c r="B6" s="146" t="s">
        <v>70</v>
      </c>
      <c r="C6" s="147" t="s">
        <v>67</v>
      </c>
      <c r="D6" s="212" t="s">
        <v>5</v>
      </c>
      <c r="E6" s="178">
        <v>13</v>
      </c>
    </row>
    <row r="7" spans="1:14" ht="16.5" thickBot="1">
      <c r="A7" s="298" t="s">
        <v>71</v>
      </c>
      <c r="B7" s="199" t="s">
        <v>66</v>
      </c>
      <c r="C7" s="200" t="s">
        <v>67</v>
      </c>
      <c r="D7" s="223" t="s">
        <v>6</v>
      </c>
      <c r="E7" s="224">
        <v>32</v>
      </c>
      <c r="H7" s="216"/>
      <c r="I7" s="317" t="s">
        <v>114</v>
      </c>
      <c r="J7" s="318"/>
      <c r="K7" s="318"/>
      <c r="L7" s="318"/>
      <c r="M7" s="318"/>
      <c r="N7" s="318"/>
    </row>
    <row r="8" spans="1:5" ht="16.5" thickBot="1">
      <c r="A8" s="299"/>
      <c r="B8" s="154" t="s">
        <v>69</v>
      </c>
      <c r="C8" s="155" t="s">
        <v>67</v>
      </c>
      <c r="D8" s="214" t="s">
        <v>7</v>
      </c>
      <c r="E8" s="164">
        <v>5.9</v>
      </c>
    </row>
    <row r="9" spans="1:5" ht="15.75">
      <c r="A9" s="283" t="s">
        <v>72</v>
      </c>
      <c r="B9" s="140" t="s">
        <v>66</v>
      </c>
      <c r="C9" s="141" t="s">
        <v>67</v>
      </c>
      <c r="D9" s="227" t="s">
        <v>8</v>
      </c>
      <c r="E9" s="228">
        <v>0</v>
      </c>
    </row>
    <row r="10" spans="1:5" ht="16.5" thickBot="1">
      <c r="A10" s="286"/>
      <c r="B10" s="146" t="s">
        <v>69</v>
      </c>
      <c r="C10" s="147" t="s">
        <v>67</v>
      </c>
      <c r="D10" s="225" t="s">
        <v>9</v>
      </c>
      <c r="E10" s="226">
        <v>36</v>
      </c>
    </row>
    <row r="11" spans="1:5" ht="15.75">
      <c r="A11" s="283" t="s">
        <v>73</v>
      </c>
      <c r="B11" s="140" t="s">
        <v>66</v>
      </c>
      <c r="C11" s="141" t="s">
        <v>67</v>
      </c>
      <c r="D11" s="210" t="s">
        <v>10</v>
      </c>
      <c r="E11" s="177">
        <v>26.3</v>
      </c>
    </row>
    <row r="12" spans="1:5" ht="15.75">
      <c r="A12" s="284"/>
      <c r="B12" s="143" t="s">
        <v>69</v>
      </c>
      <c r="C12" s="144" t="s">
        <v>67</v>
      </c>
      <c r="D12" s="221" t="s">
        <v>11</v>
      </c>
      <c r="E12" s="222">
        <v>64.3</v>
      </c>
    </row>
    <row r="13" spans="1:5" ht="16.5" thickBot="1">
      <c r="A13" s="286"/>
      <c r="B13" s="146" t="s">
        <v>70</v>
      </c>
      <c r="C13" s="147" t="s">
        <v>67</v>
      </c>
      <c r="D13" s="225" t="s">
        <v>10</v>
      </c>
      <c r="E13" s="226">
        <v>33.3</v>
      </c>
    </row>
    <row r="14" spans="1:5" ht="15.75">
      <c r="A14" s="298" t="s">
        <v>74</v>
      </c>
      <c r="B14" s="199" t="s">
        <v>66</v>
      </c>
      <c r="C14" s="200" t="s">
        <v>67</v>
      </c>
      <c r="D14" s="213" t="s">
        <v>12</v>
      </c>
      <c r="E14" s="208">
        <v>22.2</v>
      </c>
    </row>
    <row r="15" spans="1:5" ht="15.75">
      <c r="A15" s="284"/>
      <c r="B15" s="143" t="s">
        <v>69</v>
      </c>
      <c r="C15" s="144" t="s">
        <v>67</v>
      </c>
      <c r="D15" s="221" t="s">
        <v>12</v>
      </c>
      <c r="E15" s="222">
        <v>29.4</v>
      </c>
    </row>
    <row r="16" spans="1:5" ht="16.5" thickBot="1">
      <c r="A16" s="299"/>
      <c r="B16" s="154" t="s">
        <v>70</v>
      </c>
      <c r="C16" s="155" t="s">
        <v>67</v>
      </c>
      <c r="D16" s="214" t="s">
        <v>12</v>
      </c>
      <c r="E16" s="164">
        <v>21.7</v>
      </c>
    </row>
    <row r="17" spans="1:5" ht="15.75">
      <c r="A17" s="283" t="s">
        <v>75</v>
      </c>
      <c r="B17" s="140" t="s">
        <v>66</v>
      </c>
      <c r="C17" s="141" t="s">
        <v>67</v>
      </c>
      <c r="D17" s="219" t="s">
        <v>13</v>
      </c>
      <c r="E17" s="220">
        <v>35</v>
      </c>
    </row>
    <row r="18" spans="1:5" ht="15.75">
      <c r="A18" s="284"/>
      <c r="B18" s="143" t="s">
        <v>69</v>
      </c>
      <c r="C18" s="144" t="s">
        <v>67</v>
      </c>
      <c r="D18" s="211" t="s">
        <v>13</v>
      </c>
      <c r="E18" s="163">
        <v>22.7</v>
      </c>
    </row>
    <row r="19" spans="1:5" ht="16.5" thickBot="1">
      <c r="A19" s="286"/>
      <c r="B19" s="146" t="s">
        <v>70</v>
      </c>
      <c r="C19" s="147" t="s">
        <v>67</v>
      </c>
      <c r="D19" s="212" t="s">
        <v>14</v>
      </c>
      <c r="E19" s="178">
        <v>20</v>
      </c>
    </row>
    <row r="20" spans="1:5" ht="16.5" thickBot="1">
      <c r="A20" s="198" t="s">
        <v>76</v>
      </c>
      <c r="B20" s="199" t="s">
        <v>66</v>
      </c>
      <c r="C20" s="200" t="s">
        <v>67</v>
      </c>
      <c r="D20" s="213" t="s">
        <v>15</v>
      </c>
      <c r="E20" s="208">
        <v>15</v>
      </c>
    </row>
    <row r="21" spans="1:5" ht="16.5" thickBot="1">
      <c r="A21" s="139" t="s">
        <v>77</v>
      </c>
      <c r="B21" s="140" t="s">
        <v>66</v>
      </c>
      <c r="C21" s="141" t="s">
        <v>67</v>
      </c>
      <c r="D21" s="210" t="s">
        <v>16</v>
      </c>
      <c r="E21" s="163">
        <v>16.7</v>
      </c>
    </row>
    <row r="22" spans="1:5" ht="16.5" thickBot="1">
      <c r="A22" s="139" t="s">
        <v>78</v>
      </c>
      <c r="B22" s="140" t="s">
        <v>66</v>
      </c>
      <c r="C22" s="141" t="s">
        <v>67</v>
      </c>
      <c r="D22" s="210" t="s">
        <v>17</v>
      </c>
      <c r="E22" s="163">
        <v>26.3</v>
      </c>
    </row>
    <row r="23" spans="1:5" ht="15.75">
      <c r="A23" s="283" t="s">
        <v>79</v>
      </c>
      <c r="B23" s="140" t="s">
        <v>66</v>
      </c>
      <c r="C23" s="141" t="s">
        <v>67</v>
      </c>
      <c r="D23" s="219" t="s">
        <v>18</v>
      </c>
      <c r="E23" s="222">
        <v>31.8</v>
      </c>
    </row>
    <row r="24" spans="1:5" ht="16.5" thickBot="1">
      <c r="A24" s="284"/>
      <c r="B24" s="143" t="s">
        <v>69</v>
      </c>
      <c r="C24" s="144" t="s">
        <v>67</v>
      </c>
      <c r="D24" s="221" t="s">
        <v>18</v>
      </c>
      <c r="E24" s="222">
        <v>29.4</v>
      </c>
    </row>
    <row r="25" spans="1:5" ht="16.5" thickBot="1">
      <c r="A25" s="139" t="s">
        <v>80</v>
      </c>
      <c r="B25" s="140" t="s">
        <v>66</v>
      </c>
      <c r="C25" s="141" t="s">
        <v>67</v>
      </c>
      <c r="D25" s="210" t="s">
        <v>19</v>
      </c>
      <c r="E25" s="163">
        <v>10.5</v>
      </c>
    </row>
    <row r="26" spans="1:5" ht="16.5" thickBot="1">
      <c r="A26" s="139" t="s">
        <v>81</v>
      </c>
      <c r="B26" s="140" t="s">
        <v>66</v>
      </c>
      <c r="C26" s="141" t="s">
        <v>67</v>
      </c>
      <c r="D26" s="219" t="s">
        <v>20</v>
      </c>
      <c r="E26" s="222">
        <v>33.3</v>
      </c>
    </row>
    <row r="27" spans="1:5" ht="16.5" thickBot="1">
      <c r="A27" s="139" t="s">
        <v>82</v>
      </c>
      <c r="B27" s="140" t="s">
        <v>66</v>
      </c>
      <c r="C27" s="141" t="s">
        <v>67</v>
      </c>
      <c r="D27" s="210" t="s">
        <v>21</v>
      </c>
      <c r="E27" s="163">
        <v>20</v>
      </c>
    </row>
    <row r="28" spans="1:5" ht="16.5" thickBot="1">
      <c r="A28" s="139" t="s">
        <v>83</v>
      </c>
      <c r="B28" s="140" t="s">
        <v>66</v>
      </c>
      <c r="C28" s="141" t="s">
        <v>67</v>
      </c>
      <c r="D28" s="210" t="s">
        <v>22</v>
      </c>
      <c r="E28" s="163">
        <v>19</v>
      </c>
    </row>
    <row r="29" spans="1:5" ht="16.5" thickBot="1">
      <c r="A29" s="139" t="s">
        <v>84</v>
      </c>
      <c r="B29" s="140" t="s">
        <v>66</v>
      </c>
      <c r="C29" s="141" t="s">
        <v>67</v>
      </c>
      <c r="D29" s="210" t="s">
        <v>23</v>
      </c>
      <c r="E29" s="163">
        <v>20</v>
      </c>
    </row>
    <row r="30" spans="1:5" ht="16.5" thickBot="1">
      <c r="A30" s="139" t="s">
        <v>85</v>
      </c>
      <c r="B30" s="140" t="s">
        <v>66</v>
      </c>
      <c r="C30" s="141" t="s">
        <v>67</v>
      </c>
      <c r="D30" s="227" t="s">
        <v>24</v>
      </c>
      <c r="E30" s="233">
        <v>0</v>
      </c>
    </row>
    <row r="31" spans="1:5" ht="16.5" thickBot="1">
      <c r="A31" s="167" t="s">
        <v>86</v>
      </c>
      <c r="B31" s="168" t="s">
        <v>66</v>
      </c>
      <c r="C31" s="169" t="s">
        <v>67</v>
      </c>
      <c r="D31" s="231" t="s">
        <v>25</v>
      </c>
      <c r="E31" s="232">
        <v>0</v>
      </c>
    </row>
    <row r="32" spans="1:5" ht="15.75">
      <c r="A32" s="283" t="s">
        <v>87</v>
      </c>
      <c r="B32" s="140" t="s">
        <v>66</v>
      </c>
      <c r="C32" s="141" t="s">
        <v>67</v>
      </c>
      <c r="D32" s="219" t="s">
        <v>26</v>
      </c>
      <c r="E32" s="220">
        <v>42.9</v>
      </c>
    </row>
    <row r="33" spans="1:5" ht="15.75">
      <c r="A33" s="284"/>
      <c r="B33" s="143" t="s">
        <v>69</v>
      </c>
      <c r="C33" s="144" t="s">
        <v>67</v>
      </c>
      <c r="D33" s="211" t="s">
        <v>27</v>
      </c>
      <c r="E33" s="163">
        <v>14.3</v>
      </c>
    </row>
    <row r="34" spans="1:5" ht="16.5" thickBot="1">
      <c r="A34" s="286"/>
      <c r="B34" s="146" t="s">
        <v>70</v>
      </c>
      <c r="C34" s="147" t="s">
        <v>67</v>
      </c>
      <c r="D34" s="225" t="s">
        <v>27</v>
      </c>
      <c r="E34" s="226">
        <v>31.6</v>
      </c>
    </row>
    <row r="35" spans="1:5" ht="15.75">
      <c r="A35" s="283" t="s">
        <v>88</v>
      </c>
      <c r="B35" s="140" t="s">
        <v>66</v>
      </c>
      <c r="C35" s="141" t="s">
        <v>67</v>
      </c>
      <c r="D35" s="210" t="s">
        <v>28</v>
      </c>
      <c r="E35" s="177">
        <v>9.1</v>
      </c>
    </row>
    <row r="36" spans="1:5" ht="16.5" thickBot="1">
      <c r="A36" s="286"/>
      <c r="B36" s="146" t="s">
        <v>69</v>
      </c>
      <c r="C36" s="147" t="s">
        <v>67</v>
      </c>
      <c r="D36" s="225" t="s">
        <v>29</v>
      </c>
      <c r="E36" s="226">
        <v>45.5</v>
      </c>
    </row>
    <row r="37" spans="1:5" ht="16.5" thickBot="1">
      <c r="A37" s="198" t="s">
        <v>89</v>
      </c>
      <c r="B37" s="199" t="s">
        <v>66</v>
      </c>
      <c r="C37" s="200" t="s">
        <v>67</v>
      </c>
      <c r="D37" s="213" t="s">
        <v>30</v>
      </c>
      <c r="E37" s="208">
        <v>11.1</v>
      </c>
    </row>
    <row r="38" spans="1:5" ht="16.5" thickBot="1">
      <c r="A38" s="139" t="s">
        <v>90</v>
      </c>
      <c r="B38" s="140" t="s">
        <v>66</v>
      </c>
      <c r="C38" s="141" t="s">
        <v>67</v>
      </c>
      <c r="D38" s="219" t="s">
        <v>31</v>
      </c>
      <c r="E38" s="222">
        <v>40</v>
      </c>
    </row>
    <row r="39" spans="1:5" ht="16.5" thickBot="1">
      <c r="A39" s="139" t="s">
        <v>91</v>
      </c>
      <c r="B39" s="140" t="s">
        <v>66</v>
      </c>
      <c r="C39" s="141" t="s">
        <v>67</v>
      </c>
      <c r="D39" s="219" t="s">
        <v>32</v>
      </c>
      <c r="E39" s="222">
        <v>40</v>
      </c>
    </row>
    <row r="40" spans="1:5" ht="16.5" thickBot="1">
      <c r="A40" s="167" t="s">
        <v>92</v>
      </c>
      <c r="B40" s="168" t="s">
        <v>66</v>
      </c>
      <c r="C40" s="169" t="s">
        <v>67</v>
      </c>
      <c r="D40" s="231" t="s">
        <v>33</v>
      </c>
      <c r="E40" s="232">
        <v>0</v>
      </c>
    </row>
    <row r="41" spans="1:5" ht="15.75">
      <c r="A41" s="283" t="s">
        <v>93</v>
      </c>
      <c r="B41" s="140" t="s">
        <v>66</v>
      </c>
      <c r="C41" s="141" t="s">
        <v>67</v>
      </c>
      <c r="D41" s="227" t="s">
        <v>34</v>
      </c>
      <c r="E41" s="228">
        <v>0</v>
      </c>
    </row>
    <row r="42" spans="1:5" ht="16.5" thickBot="1">
      <c r="A42" s="286"/>
      <c r="B42" s="146" t="s">
        <v>69</v>
      </c>
      <c r="C42" s="147" t="s">
        <v>67</v>
      </c>
      <c r="D42" s="212" t="s">
        <v>35</v>
      </c>
      <c r="E42" s="178">
        <v>21.1</v>
      </c>
    </row>
    <row r="43" spans="1:5" ht="16.5" thickBot="1">
      <c r="A43" s="198" t="s">
        <v>94</v>
      </c>
      <c r="B43" s="199" t="s">
        <v>66</v>
      </c>
      <c r="C43" s="200" t="s">
        <v>67</v>
      </c>
      <c r="D43" s="223" t="s">
        <v>36</v>
      </c>
      <c r="E43" s="224">
        <v>40</v>
      </c>
    </row>
    <row r="44" spans="1:5" ht="16.5" thickBot="1">
      <c r="A44" s="167" t="s">
        <v>95</v>
      </c>
      <c r="B44" s="168" t="s">
        <v>66</v>
      </c>
      <c r="C44" s="169" t="s">
        <v>67</v>
      </c>
      <c r="D44" s="231" t="s">
        <v>46</v>
      </c>
      <c r="E44" s="232">
        <v>0</v>
      </c>
    </row>
    <row r="45" spans="1:5" ht="16.5" thickBot="1">
      <c r="A45" s="190" t="s">
        <v>96</v>
      </c>
      <c r="B45" s="191" t="s">
        <v>66</v>
      </c>
      <c r="C45" s="192" t="s">
        <v>67</v>
      </c>
      <c r="D45" s="217" t="s">
        <v>37</v>
      </c>
      <c r="E45" s="218">
        <v>50</v>
      </c>
    </row>
    <row r="46" spans="1:5" ht="16.5" thickBot="1">
      <c r="A46" s="179" t="s">
        <v>97</v>
      </c>
      <c r="B46" s="180" t="s">
        <v>66</v>
      </c>
      <c r="C46" s="181" t="s">
        <v>67</v>
      </c>
      <c r="D46" s="229" t="s">
        <v>38</v>
      </c>
      <c r="E46" s="230">
        <v>0</v>
      </c>
    </row>
    <row r="47" spans="1:5" ht="15.75">
      <c r="A47" s="283" t="s">
        <v>98</v>
      </c>
      <c r="B47" s="140" t="s">
        <v>66</v>
      </c>
      <c r="C47" s="141" t="s">
        <v>67</v>
      </c>
      <c r="D47" s="219" t="s">
        <v>39</v>
      </c>
      <c r="E47" s="220">
        <v>36</v>
      </c>
    </row>
    <row r="48" spans="1:5" ht="16.5" thickBot="1">
      <c r="A48" s="286"/>
      <c r="B48" s="146" t="s">
        <v>69</v>
      </c>
      <c r="C48" s="147" t="s">
        <v>67</v>
      </c>
      <c r="D48" s="212" t="s">
        <v>39</v>
      </c>
      <c r="E48" s="178">
        <v>14.3</v>
      </c>
    </row>
  </sheetData>
  <sheetProtection/>
  <mergeCells count="14">
    <mergeCell ref="H3:M3"/>
    <mergeCell ref="I5:N5"/>
    <mergeCell ref="I7:N7"/>
    <mergeCell ref="A17:A19"/>
    <mergeCell ref="A23:A24"/>
    <mergeCell ref="A32:A34"/>
    <mergeCell ref="A35:A36"/>
    <mergeCell ref="A41:A42"/>
    <mergeCell ref="A47:A48"/>
    <mergeCell ref="A4:A6"/>
    <mergeCell ref="A7:A8"/>
    <mergeCell ref="A9:A10"/>
    <mergeCell ref="A11:A13"/>
    <mergeCell ref="A14:A16"/>
  </mergeCells>
  <conditionalFormatting sqref="C3:C48">
    <cfRule type="expression" priority="2" dxfId="0" stopIfTrue="1">
      <formula>IF(AND(NOT(ISBLANK($B3)),$C3=""),1)</formula>
    </cfRule>
  </conditionalFormatting>
  <conditionalFormatting sqref="C3">
    <cfRule type="expression" priority="1" dxfId="0" stopIfTrue="1">
      <formula>IF(AND(NOT(ISBLANK($B3)),$C3=""),1)</formula>
    </cfRule>
  </conditionalFormatting>
  <dataValidations count="1">
    <dataValidation type="list" allowBlank="1" showInputMessage="1" showErrorMessage="1" prompt="Выберите тип класса из списка" sqref="C3:C48">
      <formula1>$U$2:$U$6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AC52"/>
  <sheetViews>
    <sheetView zoomScalePageLayoutView="0" workbookViewId="0" topLeftCell="A1">
      <pane xSplit="17" ySplit="11" topLeftCell="R12" activePane="bottomRight" state="frozen"/>
      <selection pane="topLeft" activeCell="A1" sqref="A1"/>
      <selection pane="topRight" activeCell="R1" sqref="R1"/>
      <selection pane="bottomLeft" activeCell="A12" sqref="A12"/>
      <selection pane="bottomRight" activeCell="AD23" sqref="AD23:AD24"/>
    </sheetView>
  </sheetViews>
  <sheetFormatPr defaultColWidth="9.140625" defaultRowHeight="15"/>
  <cols>
    <col min="2" max="2" width="5.00390625" style="0" customWidth="1"/>
    <col min="3" max="3" width="20.421875" style="0" customWidth="1"/>
    <col min="4" max="4" width="7.7109375" style="0" customWidth="1"/>
    <col min="5" max="25" width="4.28125" style="5" customWidth="1"/>
    <col min="26" max="26" width="7.421875" style="5" customWidth="1"/>
  </cols>
  <sheetData>
    <row r="1" ht="15.75" thickBot="1"/>
    <row r="2" spans="1:27" ht="15">
      <c r="A2" s="331" t="s">
        <v>44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4"/>
    </row>
    <row r="3" spans="1:27" ht="15.75" thickBot="1">
      <c r="A3" s="335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8"/>
    </row>
    <row r="4" spans="1:28" ht="15.75" customHeight="1" thickBot="1">
      <c r="A4" s="339" t="s">
        <v>0</v>
      </c>
      <c r="B4" s="341" t="s">
        <v>1</v>
      </c>
      <c r="C4" s="339" t="s">
        <v>2</v>
      </c>
      <c r="D4" s="343" t="s">
        <v>40</v>
      </c>
      <c r="E4" s="329" t="s">
        <v>41</v>
      </c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30"/>
      <c r="AA4" s="324" t="s">
        <v>42</v>
      </c>
      <c r="AB4" s="345" t="s">
        <v>115</v>
      </c>
    </row>
    <row r="5" spans="1:28" ht="30.75" customHeight="1" thickBot="1">
      <c r="A5" s="340"/>
      <c r="B5" s="342"/>
      <c r="C5" s="340"/>
      <c r="D5" s="344"/>
      <c r="E5" s="39">
        <v>0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1">
        <v>10</v>
      </c>
      <c r="P5" s="42">
        <v>11</v>
      </c>
      <c r="Q5" s="42">
        <v>12</v>
      </c>
      <c r="R5" s="42">
        <v>13</v>
      </c>
      <c r="S5" s="42">
        <v>14</v>
      </c>
      <c r="T5" s="42">
        <v>15</v>
      </c>
      <c r="U5" s="42">
        <v>16</v>
      </c>
      <c r="V5" s="42">
        <v>17</v>
      </c>
      <c r="W5" s="42">
        <v>18</v>
      </c>
      <c r="X5" s="42">
        <v>19</v>
      </c>
      <c r="Y5" s="38">
        <v>20</v>
      </c>
      <c r="Z5" s="44" t="s">
        <v>45</v>
      </c>
      <c r="AA5" s="325"/>
      <c r="AB5" s="345"/>
    </row>
    <row r="6" spans="1:28" ht="16.5" thickBot="1">
      <c r="A6" s="1">
        <v>1</v>
      </c>
      <c r="B6" s="4">
        <v>9</v>
      </c>
      <c r="C6" s="55" t="s">
        <v>3</v>
      </c>
      <c r="D6" s="70">
        <v>22</v>
      </c>
      <c r="E6" s="6"/>
      <c r="F6" s="7"/>
      <c r="G6" s="7"/>
      <c r="H6" s="7"/>
      <c r="I6" s="7"/>
      <c r="J6" s="8"/>
      <c r="K6" s="8"/>
      <c r="L6" s="8"/>
      <c r="M6" s="8">
        <v>1</v>
      </c>
      <c r="N6" s="8"/>
      <c r="O6" s="8">
        <v>2</v>
      </c>
      <c r="P6" s="8">
        <v>1</v>
      </c>
      <c r="Q6" s="8">
        <v>3</v>
      </c>
      <c r="R6" s="8">
        <v>2</v>
      </c>
      <c r="S6" s="8">
        <v>1</v>
      </c>
      <c r="T6" s="8">
        <v>2</v>
      </c>
      <c r="U6" s="7">
        <v>3</v>
      </c>
      <c r="V6" s="7">
        <v>3</v>
      </c>
      <c r="W6" s="7">
        <v>2</v>
      </c>
      <c r="X6" s="7"/>
      <c r="Y6" s="9">
        <v>2</v>
      </c>
      <c r="Z6" s="44">
        <f aca="true" t="shared" si="0" ref="Z6:Z52">SUM(E6:Y6)</f>
        <v>22</v>
      </c>
      <c r="AA6" s="234">
        <f>(E6*E$5+F6*F$5+G6*G$5+H6*H$5+I6*I$5+J6*J$5+K6*K$5+L6*L$5+M6*M$5+N6*N$5+O6*O$5+P6*P$5+Q6*Q$5+R6*R$5+S6*S$5+T6*T$5+U6*U$5+V6*V$5+W6*W$5+X6*X$5+Y6*Y$5)/D6</f>
        <v>14.545454545454545</v>
      </c>
      <c r="AB6" s="238">
        <v>14.55</v>
      </c>
    </row>
    <row r="7" spans="1:28" ht="16.5" thickBot="1">
      <c r="A7" s="326">
        <v>2</v>
      </c>
      <c r="B7" s="4">
        <v>9</v>
      </c>
      <c r="C7" s="55" t="s">
        <v>4</v>
      </c>
      <c r="D7" s="101">
        <v>23</v>
      </c>
      <c r="E7" s="104">
        <v>0</v>
      </c>
      <c r="F7" s="105">
        <v>0</v>
      </c>
      <c r="G7" s="105">
        <v>0</v>
      </c>
      <c r="H7" s="105">
        <v>0</v>
      </c>
      <c r="I7" s="105">
        <v>1</v>
      </c>
      <c r="J7" s="105">
        <v>1</v>
      </c>
      <c r="K7" s="105">
        <v>0</v>
      </c>
      <c r="L7" s="105">
        <v>1</v>
      </c>
      <c r="M7" s="105">
        <v>1</v>
      </c>
      <c r="N7" s="105">
        <v>0</v>
      </c>
      <c r="O7" s="105">
        <v>1</v>
      </c>
      <c r="P7" s="105">
        <v>1</v>
      </c>
      <c r="Q7" s="105">
        <v>3</v>
      </c>
      <c r="R7" s="105">
        <v>2</v>
      </c>
      <c r="S7" s="105">
        <v>1</v>
      </c>
      <c r="T7" s="105">
        <v>1</v>
      </c>
      <c r="U7" s="105">
        <v>3</v>
      </c>
      <c r="V7" s="105">
        <v>4</v>
      </c>
      <c r="W7" s="105">
        <v>2</v>
      </c>
      <c r="X7" s="105">
        <v>1</v>
      </c>
      <c r="Y7" s="106">
        <v>0</v>
      </c>
      <c r="Z7" s="44">
        <f t="shared" si="0"/>
        <v>23</v>
      </c>
      <c r="AA7" s="234">
        <f aca="true" t="shared" si="1" ref="AA7:AA52">(E7*E$5+F7*F$5+G7*G$5+H7*H$5+I7*I$5+J7*J$5+K7*K$5+L7*L$5+M7*M$5+N7*N$5+O7*O$5+P7*P$5+Q7*Q$5+R7*R$5+S7*S$5+T7*T$5+U7*U$5+V7*V$5+W7*W$5+X7*X$5+Y7*Y$5)/D7</f>
        <v>13.347826086956522</v>
      </c>
      <c r="AB7" s="346">
        <v>12.46</v>
      </c>
    </row>
    <row r="8" spans="1:28" ht="16.5" thickBot="1">
      <c r="A8" s="327"/>
      <c r="B8" s="4">
        <v>9</v>
      </c>
      <c r="C8" s="56" t="s">
        <v>4</v>
      </c>
      <c r="D8" s="102">
        <v>25</v>
      </c>
      <c r="E8" s="107">
        <v>0</v>
      </c>
      <c r="F8" s="108">
        <v>0</v>
      </c>
      <c r="G8" s="108">
        <v>0</v>
      </c>
      <c r="H8" s="108">
        <v>0</v>
      </c>
      <c r="I8" s="108">
        <v>0</v>
      </c>
      <c r="J8" s="109">
        <v>0</v>
      </c>
      <c r="K8" s="109">
        <v>0</v>
      </c>
      <c r="L8" s="109">
        <v>2</v>
      </c>
      <c r="M8" s="109">
        <v>3</v>
      </c>
      <c r="N8" s="109">
        <v>0</v>
      </c>
      <c r="O8" s="109">
        <v>1</v>
      </c>
      <c r="P8" s="109">
        <v>2</v>
      </c>
      <c r="Q8" s="109">
        <v>1</v>
      </c>
      <c r="R8" s="109">
        <v>3</v>
      </c>
      <c r="S8" s="109">
        <v>3</v>
      </c>
      <c r="T8" s="109">
        <v>2</v>
      </c>
      <c r="U8" s="108">
        <v>3</v>
      </c>
      <c r="V8" s="108">
        <v>2</v>
      </c>
      <c r="W8" s="108">
        <v>1</v>
      </c>
      <c r="X8" s="108">
        <v>2</v>
      </c>
      <c r="Y8" s="110">
        <v>0</v>
      </c>
      <c r="Z8" s="44">
        <f t="shared" si="0"/>
        <v>25</v>
      </c>
      <c r="AA8" s="234">
        <f t="shared" si="1"/>
        <v>13.24</v>
      </c>
      <c r="AB8" s="347"/>
    </row>
    <row r="9" spans="1:28" ht="16.5" thickBot="1">
      <c r="A9" s="328"/>
      <c r="B9" s="4">
        <v>9</v>
      </c>
      <c r="C9" s="56" t="s">
        <v>5</v>
      </c>
      <c r="D9" s="103">
        <v>23</v>
      </c>
      <c r="E9" s="111">
        <v>0</v>
      </c>
      <c r="F9" s="112">
        <v>0</v>
      </c>
      <c r="G9" s="112">
        <v>1</v>
      </c>
      <c r="H9" s="112">
        <v>0</v>
      </c>
      <c r="I9" s="112">
        <v>0</v>
      </c>
      <c r="J9" s="113">
        <v>0</v>
      </c>
      <c r="K9" s="113">
        <v>1</v>
      </c>
      <c r="L9" s="113">
        <v>1</v>
      </c>
      <c r="M9" s="113">
        <v>4</v>
      </c>
      <c r="N9" s="113">
        <v>0</v>
      </c>
      <c r="O9" s="113">
        <v>4</v>
      </c>
      <c r="P9" s="113">
        <v>2</v>
      </c>
      <c r="Q9" s="113">
        <v>3</v>
      </c>
      <c r="R9" s="113">
        <v>2</v>
      </c>
      <c r="S9" s="113">
        <v>2</v>
      </c>
      <c r="T9" s="113">
        <v>1</v>
      </c>
      <c r="U9" s="112">
        <v>0</v>
      </c>
      <c r="V9" s="112">
        <v>2</v>
      </c>
      <c r="W9" s="112">
        <v>0</v>
      </c>
      <c r="X9" s="112">
        <v>0</v>
      </c>
      <c r="Y9" s="114">
        <v>0</v>
      </c>
      <c r="Z9" s="44">
        <f t="shared" si="0"/>
        <v>23</v>
      </c>
      <c r="AA9" s="234">
        <f t="shared" si="1"/>
        <v>10.782608695652174</v>
      </c>
      <c r="AB9" s="348"/>
    </row>
    <row r="10" spans="1:28" ht="16.5" thickBot="1">
      <c r="A10" s="321">
        <v>3</v>
      </c>
      <c r="B10" s="4">
        <v>9</v>
      </c>
      <c r="C10" s="55" t="s">
        <v>6</v>
      </c>
      <c r="D10" s="67">
        <v>25</v>
      </c>
      <c r="E10" s="10">
        <v>0</v>
      </c>
      <c r="F10" s="11">
        <v>0</v>
      </c>
      <c r="G10" s="11">
        <v>1</v>
      </c>
      <c r="H10" s="11">
        <v>1</v>
      </c>
      <c r="I10" s="11">
        <v>1</v>
      </c>
      <c r="J10" s="12">
        <v>1</v>
      </c>
      <c r="K10" s="12">
        <v>1</v>
      </c>
      <c r="L10" s="12">
        <v>0</v>
      </c>
      <c r="M10" s="12">
        <v>3</v>
      </c>
      <c r="N10" s="12">
        <v>3</v>
      </c>
      <c r="O10" s="12">
        <v>0</v>
      </c>
      <c r="P10" s="12">
        <v>3</v>
      </c>
      <c r="Q10" s="12">
        <v>0</v>
      </c>
      <c r="R10" s="12">
        <v>1</v>
      </c>
      <c r="S10" s="12">
        <v>2</v>
      </c>
      <c r="T10" s="12">
        <v>3</v>
      </c>
      <c r="U10" s="11">
        <v>0</v>
      </c>
      <c r="V10" s="11">
        <v>1</v>
      </c>
      <c r="W10" s="11">
        <v>1</v>
      </c>
      <c r="X10" s="11">
        <v>2</v>
      </c>
      <c r="Y10" s="13">
        <v>1</v>
      </c>
      <c r="Z10" s="44">
        <f t="shared" si="0"/>
        <v>25</v>
      </c>
      <c r="AA10" s="234">
        <f t="shared" si="1"/>
        <v>11.32</v>
      </c>
      <c r="AB10" s="346">
        <v>9.81</v>
      </c>
    </row>
    <row r="11" spans="1:28" ht="16.5" thickBot="1">
      <c r="A11" s="322"/>
      <c r="B11" s="4">
        <v>9</v>
      </c>
      <c r="C11" s="56" t="s">
        <v>7</v>
      </c>
      <c r="D11" s="69">
        <v>17</v>
      </c>
      <c r="E11" s="14">
        <v>0</v>
      </c>
      <c r="F11" s="15">
        <v>0</v>
      </c>
      <c r="G11" s="15">
        <v>0</v>
      </c>
      <c r="H11" s="15">
        <v>0</v>
      </c>
      <c r="I11" s="15">
        <v>2</v>
      </c>
      <c r="J11" s="16">
        <v>4</v>
      </c>
      <c r="K11" s="16">
        <v>2</v>
      </c>
      <c r="L11" s="16">
        <v>0</v>
      </c>
      <c r="M11" s="16">
        <v>0</v>
      </c>
      <c r="N11" s="16">
        <v>0</v>
      </c>
      <c r="O11" s="16">
        <v>5</v>
      </c>
      <c r="P11" s="16">
        <v>1</v>
      </c>
      <c r="Q11" s="16">
        <v>1</v>
      </c>
      <c r="R11" s="16">
        <v>1</v>
      </c>
      <c r="S11" s="16">
        <v>0</v>
      </c>
      <c r="T11" s="16">
        <v>1</v>
      </c>
      <c r="U11" s="15">
        <v>0</v>
      </c>
      <c r="V11" s="15">
        <v>0</v>
      </c>
      <c r="W11" s="15">
        <v>0</v>
      </c>
      <c r="X11" s="15">
        <v>0</v>
      </c>
      <c r="Y11" s="17">
        <v>0</v>
      </c>
      <c r="Z11" s="44">
        <f t="shared" si="0"/>
        <v>17</v>
      </c>
      <c r="AA11" s="234">
        <f t="shared" si="1"/>
        <v>8.294117647058824</v>
      </c>
      <c r="AB11" s="348"/>
    </row>
    <row r="12" spans="1:28" ht="16.5" thickBot="1">
      <c r="A12" s="321">
        <v>4</v>
      </c>
      <c r="B12" s="4">
        <v>9</v>
      </c>
      <c r="C12" s="55" t="s">
        <v>8</v>
      </c>
      <c r="D12" s="62">
        <v>22</v>
      </c>
      <c r="E12" s="10">
        <v>1</v>
      </c>
      <c r="F12" s="11">
        <v>0</v>
      </c>
      <c r="G12" s="11">
        <v>3</v>
      </c>
      <c r="H12" s="11">
        <v>3</v>
      </c>
      <c r="I12" s="11">
        <v>2</v>
      </c>
      <c r="J12" s="12">
        <v>0</v>
      </c>
      <c r="K12" s="12">
        <v>3</v>
      </c>
      <c r="L12" s="12">
        <v>0</v>
      </c>
      <c r="M12" s="12">
        <v>1</v>
      </c>
      <c r="N12" s="12">
        <v>2</v>
      </c>
      <c r="O12" s="12">
        <v>1</v>
      </c>
      <c r="P12" s="12">
        <v>3</v>
      </c>
      <c r="Q12" s="12">
        <v>0</v>
      </c>
      <c r="R12" s="12">
        <v>2</v>
      </c>
      <c r="S12" s="12">
        <v>1</v>
      </c>
      <c r="T12" s="12">
        <v>0</v>
      </c>
      <c r="U12" s="11"/>
      <c r="V12" s="11"/>
      <c r="W12" s="11"/>
      <c r="X12" s="11"/>
      <c r="Y12" s="13"/>
      <c r="Z12" s="44">
        <f t="shared" si="0"/>
        <v>22</v>
      </c>
      <c r="AA12" s="234">
        <f t="shared" si="1"/>
        <v>6.818181818181818</v>
      </c>
      <c r="AB12" s="346">
        <v>9.11</v>
      </c>
    </row>
    <row r="13" spans="1:28" ht="16.5" thickBot="1">
      <c r="A13" s="322"/>
      <c r="B13" s="4">
        <v>9</v>
      </c>
      <c r="C13" s="56" t="s">
        <v>9</v>
      </c>
      <c r="D13" s="63">
        <v>25</v>
      </c>
      <c r="E13" s="14">
        <v>0</v>
      </c>
      <c r="F13" s="15">
        <v>1</v>
      </c>
      <c r="G13" s="15">
        <v>1</v>
      </c>
      <c r="H13" s="15">
        <v>1</v>
      </c>
      <c r="I13" s="15">
        <v>0</v>
      </c>
      <c r="J13" s="16">
        <v>0</v>
      </c>
      <c r="K13" s="16">
        <v>2</v>
      </c>
      <c r="L13" s="16">
        <v>0</v>
      </c>
      <c r="M13" s="16">
        <v>2</v>
      </c>
      <c r="N13" s="16">
        <v>1</v>
      </c>
      <c r="O13" s="16">
        <v>1</v>
      </c>
      <c r="P13" s="16">
        <v>3</v>
      </c>
      <c r="Q13" s="16">
        <v>0</v>
      </c>
      <c r="R13" s="16">
        <v>1</v>
      </c>
      <c r="S13" s="16">
        <v>3</v>
      </c>
      <c r="T13" s="16">
        <v>3</v>
      </c>
      <c r="U13" s="15">
        <v>3</v>
      </c>
      <c r="V13" s="15">
        <v>3</v>
      </c>
      <c r="W13" s="15">
        <v>0</v>
      </c>
      <c r="X13" s="15">
        <v>0</v>
      </c>
      <c r="Y13" s="17">
        <v>0</v>
      </c>
      <c r="Z13" s="44">
        <f t="shared" si="0"/>
        <v>25</v>
      </c>
      <c r="AA13" s="234">
        <f t="shared" si="1"/>
        <v>11.4</v>
      </c>
      <c r="AB13" s="348"/>
    </row>
    <row r="14" spans="1:28" ht="16.5" thickBot="1">
      <c r="A14" s="321">
        <v>5</v>
      </c>
      <c r="B14" s="4">
        <v>9</v>
      </c>
      <c r="C14" s="55" t="s">
        <v>10</v>
      </c>
      <c r="D14" s="71">
        <v>19</v>
      </c>
      <c r="E14" s="10"/>
      <c r="F14" s="11"/>
      <c r="G14" s="11"/>
      <c r="H14" s="11"/>
      <c r="I14" s="11">
        <v>1</v>
      </c>
      <c r="J14" s="12"/>
      <c r="K14" s="12">
        <v>2</v>
      </c>
      <c r="L14" s="12">
        <v>3</v>
      </c>
      <c r="M14" s="12"/>
      <c r="N14" s="12">
        <v>1</v>
      </c>
      <c r="O14" s="12">
        <v>2</v>
      </c>
      <c r="P14" s="12">
        <v>1</v>
      </c>
      <c r="Q14" s="12"/>
      <c r="R14" s="12">
        <v>2</v>
      </c>
      <c r="S14" s="12">
        <v>2</v>
      </c>
      <c r="T14" s="12">
        <v>1</v>
      </c>
      <c r="U14" s="11">
        <v>2</v>
      </c>
      <c r="V14" s="11">
        <v>1</v>
      </c>
      <c r="W14" s="11">
        <v>1</v>
      </c>
      <c r="X14" s="11"/>
      <c r="Y14" s="13"/>
      <c r="Z14" s="44">
        <f t="shared" si="0"/>
        <v>19</v>
      </c>
      <c r="AA14" s="234">
        <f t="shared" si="1"/>
        <v>11.210526315789474</v>
      </c>
      <c r="AB14" s="346">
        <v>12.81</v>
      </c>
    </row>
    <row r="15" spans="1:28" ht="16.5" thickBot="1">
      <c r="A15" s="323"/>
      <c r="B15" s="4">
        <v>9</v>
      </c>
      <c r="C15" s="56" t="s">
        <v>11</v>
      </c>
      <c r="D15" s="73">
        <v>28</v>
      </c>
      <c r="E15" s="18"/>
      <c r="F15" s="19"/>
      <c r="G15" s="19"/>
      <c r="H15" s="19"/>
      <c r="I15" s="19"/>
      <c r="J15" s="20">
        <v>1</v>
      </c>
      <c r="K15" s="20"/>
      <c r="L15" s="20"/>
      <c r="M15" s="20">
        <v>1</v>
      </c>
      <c r="N15" s="20">
        <v>3</v>
      </c>
      <c r="O15" s="20">
        <v>1</v>
      </c>
      <c r="P15" s="20">
        <v>1</v>
      </c>
      <c r="Q15" s="20">
        <v>1</v>
      </c>
      <c r="R15" s="20"/>
      <c r="S15" s="20">
        <v>2</v>
      </c>
      <c r="T15" s="20">
        <v>4</v>
      </c>
      <c r="U15" s="19">
        <v>4</v>
      </c>
      <c r="V15" s="19">
        <v>3</v>
      </c>
      <c r="W15" s="19">
        <v>5</v>
      </c>
      <c r="X15" s="19">
        <v>2</v>
      </c>
      <c r="Y15" s="21"/>
      <c r="Z15" s="44">
        <f t="shared" si="0"/>
        <v>28</v>
      </c>
      <c r="AA15" s="234">
        <f t="shared" si="1"/>
        <v>14.428571428571429</v>
      </c>
      <c r="AB15" s="347"/>
    </row>
    <row r="16" spans="1:28" ht="16.5" thickBot="1">
      <c r="A16" s="322"/>
      <c r="B16" s="4">
        <v>9</v>
      </c>
      <c r="C16" s="56" t="s">
        <v>10</v>
      </c>
      <c r="D16" s="72">
        <v>18</v>
      </c>
      <c r="E16" s="14"/>
      <c r="F16" s="15"/>
      <c r="G16" s="15"/>
      <c r="H16" s="15"/>
      <c r="I16" s="15">
        <v>1</v>
      </c>
      <c r="J16" s="16"/>
      <c r="K16" s="16">
        <v>1</v>
      </c>
      <c r="L16" s="16"/>
      <c r="M16" s="16"/>
      <c r="N16" s="16">
        <v>1</v>
      </c>
      <c r="O16" s="16"/>
      <c r="P16" s="16">
        <v>2</v>
      </c>
      <c r="Q16" s="16">
        <v>2</v>
      </c>
      <c r="R16" s="16">
        <v>4</v>
      </c>
      <c r="S16" s="16">
        <v>1</v>
      </c>
      <c r="T16" s="16"/>
      <c r="U16" s="15">
        <v>4</v>
      </c>
      <c r="V16" s="15">
        <v>1</v>
      </c>
      <c r="W16" s="15">
        <v>1</v>
      </c>
      <c r="X16" s="15"/>
      <c r="Y16" s="17"/>
      <c r="Z16" s="44">
        <f t="shared" si="0"/>
        <v>18</v>
      </c>
      <c r="AA16" s="234">
        <f t="shared" si="1"/>
        <v>12.777777777777779</v>
      </c>
      <c r="AB16" s="348"/>
    </row>
    <row r="17" spans="1:28" ht="16.5" thickBot="1">
      <c r="A17" s="321">
        <v>6</v>
      </c>
      <c r="B17" s="4">
        <v>9</v>
      </c>
      <c r="C17" s="55" t="s">
        <v>12</v>
      </c>
      <c r="D17" s="66">
        <v>18</v>
      </c>
      <c r="E17" s="58"/>
      <c r="F17" s="50"/>
      <c r="G17" s="50"/>
      <c r="H17" s="50"/>
      <c r="I17" s="50"/>
      <c r="J17" s="50">
        <v>1</v>
      </c>
      <c r="K17" s="50"/>
      <c r="L17" s="50">
        <v>1</v>
      </c>
      <c r="M17" s="50">
        <v>3</v>
      </c>
      <c r="N17" s="50">
        <v>1</v>
      </c>
      <c r="O17" s="50">
        <v>2</v>
      </c>
      <c r="P17" s="50">
        <v>1</v>
      </c>
      <c r="Q17" s="50">
        <v>2</v>
      </c>
      <c r="R17" s="50">
        <v>2</v>
      </c>
      <c r="S17" s="50">
        <v>1</v>
      </c>
      <c r="T17" s="50">
        <v>1</v>
      </c>
      <c r="U17" s="50"/>
      <c r="V17" s="50">
        <v>1</v>
      </c>
      <c r="W17" s="50">
        <v>1</v>
      </c>
      <c r="X17" s="50">
        <v>1</v>
      </c>
      <c r="Y17" s="51"/>
      <c r="Z17" s="44">
        <f t="shared" si="0"/>
        <v>18</v>
      </c>
      <c r="AA17" s="234">
        <f t="shared" si="1"/>
        <v>11.61111111111111</v>
      </c>
      <c r="AB17" s="346">
        <v>10.97</v>
      </c>
    </row>
    <row r="18" spans="1:28" ht="16.5" thickBot="1">
      <c r="A18" s="323"/>
      <c r="B18" s="4">
        <v>9</v>
      </c>
      <c r="C18" s="56" t="s">
        <v>12</v>
      </c>
      <c r="D18" s="66">
        <v>17</v>
      </c>
      <c r="E18" s="59"/>
      <c r="F18" s="52"/>
      <c r="G18" s="52"/>
      <c r="H18" s="52">
        <v>1</v>
      </c>
      <c r="I18" s="52">
        <v>2</v>
      </c>
      <c r="J18" s="52"/>
      <c r="K18" s="52">
        <v>1</v>
      </c>
      <c r="L18" s="52">
        <v>1</v>
      </c>
      <c r="M18" s="52">
        <v>1</v>
      </c>
      <c r="N18" s="52"/>
      <c r="O18" s="52">
        <v>1</v>
      </c>
      <c r="P18" s="52">
        <v>2</v>
      </c>
      <c r="Q18" s="52">
        <v>1</v>
      </c>
      <c r="R18" s="52"/>
      <c r="S18" s="52">
        <v>2</v>
      </c>
      <c r="T18" s="52">
        <v>1</v>
      </c>
      <c r="U18" s="52">
        <v>3</v>
      </c>
      <c r="V18" s="52"/>
      <c r="W18" s="52"/>
      <c r="X18" s="52">
        <v>1</v>
      </c>
      <c r="Y18" s="53"/>
      <c r="Z18" s="44">
        <f t="shared" si="0"/>
        <v>17</v>
      </c>
      <c r="AA18" s="234">
        <f t="shared" si="1"/>
        <v>10.941176470588236</v>
      </c>
      <c r="AB18" s="347"/>
    </row>
    <row r="19" spans="1:28" ht="16.5" thickBot="1">
      <c r="A19" s="322"/>
      <c r="B19" s="4">
        <v>9</v>
      </c>
      <c r="C19" s="56" t="s">
        <v>12</v>
      </c>
      <c r="D19" s="66">
        <v>23</v>
      </c>
      <c r="E19" s="60"/>
      <c r="F19" s="54"/>
      <c r="G19" s="54"/>
      <c r="H19" s="54">
        <v>1</v>
      </c>
      <c r="I19" s="54">
        <v>2</v>
      </c>
      <c r="J19" s="54">
        <v>1</v>
      </c>
      <c r="K19" s="54">
        <v>2</v>
      </c>
      <c r="L19" s="54">
        <v>1</v>
      </c>
      <c r="M19" s="54">
        <v>1</v>
      </c>
      <c r="N19" s="54">
        <v>2</v>
      </c>
      <c r="O19" s="54">
        <v>3</v>
      </c>
      <c r="P19" s="54">
        <v>2</v>
      </c>
      <c r="Q19" s="54">
        <v>1</v>
      </c>
      <c r="R19" s="54">
        <v>2</v>
      </c>
      <c r="S19" s="54"/>
      <c r="T19" s="54"/>
      <c r="U19" s="54">
        <v>1</v>
      </c>
      <c r="V19" s="54">
        <v>2</v>
      </c>
      <c r="W19" s="54">
        <v>1</v>
      </c>
      <c r="X19" s="54">
        <v>1</v>
      </c>
      <c r="Y19" s="54"/>
      <c r="Z19" s="44">
        <f t="shared" si="0"/>
        <v>23</v>
      </c>
      <c r="AA19" s="234">
        <f t="shared" si="1"/>
        <v>10.347826086956522</v>
      </c>
      <c r="AB19" s="348"/>
    </row>
    <row r="20" spans="1:28" ht="16.5" thickBot="1">
      <c r="A20" s="321">
        <v>7</v>
      </c>
      <c r="B20" s="4">
        <v>9</v>
      </c>
      <c r="C20" s="55" t="s">
        <v>13</v>
      </c>
      <c r="D20" s="86">
        <v>20</v>
      </c>
      <c r="E20" s="89">
        <v>0</v>
      </c>
      <c r="F20" s="90">
        <v>0</v>
      </c>
      <c r="G20" s="90">
        <v>1</v>
      </c>
      <c r="H20" s="90">
        <v>1</v>
      </c>
      <c r="I20" s="90">
        <v>0</v>
      </c>
      <c r="J20" s="91">
        <v>0</v>
      </c>
      <c r="K20" s="91">
        <v>0</v>
      </c>
      <c r="L20" s="91">
        <v>0</v>
      </c>
      <c r="M20" s="91">
        <v>2</v>
      </c>
      <c r="N20" s="91">
        <v>4</v>
      </c>
      <c r="O20" s="91">
        <v>1</v>
      </c>
      <c r="P20" s="91">
        <v>1</v>
      </c>
      <c r="Q20" s="91">
        <v>1</v>
      </c>
      <c r="R20" s="91">
        <v>1</v>
      </c>
      <c r="S20" s="91">
        <v>1</v>
      </c>
      <c r="T20" s="91">
        <v>2</v>
      </c>
      <c r="U20" s="90">
        <v>1</v>
      </c>
      <c r="V20" s="90">
        <v>0</v>
      </c>
      <c r="W20" s="90">
        <v>0</v>
      </c>
      <c r="X20" s="90">
        <v>2</v>
      </c>
      <c r="Y20" s="92">
        <v>2</v>
      </c>
      <c r="Z20" s="44">
        <f t="shared" si="0"/>
        <v>20</v>
      </c>
      <c r="AA20" s="234">
        <f t="shared" si="1"/>
        <v>12.05</v>
      </c>
      <c r="AB20" s="346">
        <v>11.16</v>
      </c>
    </row>
    <row r="21" spans="1:28" ht="16.5" thickBot="1">
      <c r="A21" s="323"/>
      <c r="B21" s="4">
        <v>9</v>
      </c>
      <c r="C21" s="56" t="s">
        <v>13</v>
      </c>
      <c r="D21" s="87">
        <v>22</v>
      </c>
      <c r="E21" s="93">
        <v>0</v>
      </c>
      <c r="F21" s="94">
        <v>0</v>
      </c>
      <c r="G21" s="94">
        <v>0</v>
      </c>
      <c r="H21" s="94">
        <v>1</v>
      </c>
      <c r="I21" s="94">
        <v>0</v>
      </c>
      <c r="J21" s="95">
        <v>0</v>
      </c>
      <c r="K21" s="95">
        <v>2</v>
      </c>
      <c r="L21" s="95">
        <v>0</v>
      </c>
      <c r="M21" s="95">
        <v>2</v>
      </c>
      <c r="N21" s="95">
        <v>1</v>
      </c>
      <c r="O21" s="95">
        <v>3</v>
      </c>
      <c r="P21" s="95">
        <v>4</v>
      </c>
      <c r="Q21" s="95">
        <v>1</v>
      </c>
      <c r="R21" s="95">
        <v>3</v>
      </c>
      <c r="S21" s="95">
        <v>0</v>
      </c>
      <c r="T21" s="95">
        <v>1</v>
      </c>
      <c r="U21" s="94">
        <v>1</v>
      </c>
      <c r="V21" s="94">
        <v>1</v>
      </c>
      <c r="W21" s="94">
        <v>1</v>
      </c>
      <c r="X21" s="94">
        <v>1</v>
      </c>
      <c r="Y21" s="96">
        <v>0</v>
      </c>
      <c r="Z21" s="44">
        <f t="shared" si="0"/>
        <v>22</v>
      </c>
      <c r="AA21" s="234">
        <f t="shared" si="1"/>
        <v>11.363636363636363</v>
      </c>
      <c r="AB21" s="347"/>
    </row>
    <row r="22" spans="1:28" ht="16.5" thickBot="1">
      <c r="A22" s="322"/>
      <c r="B22" s="4">
        <v>9</v>
      </c>
      <c r="C22" s="56" t="s">
        <v>14</v>
      </c>
      <c r="D22" s="72">
        <v>15</v>
      </c>
      <c r="E22" s="14">
        <v>0</v>
      </c>
      <c r="F22" s="15">
        <v>0</v>
      </c>
      <c r="G22" s="15">
        <v>0</v>
      </c>
      <c r="H22" s="15">
        <v>1</v>
      </c>
      <c r="I22" s="15">
        <v>2</v>
      </c>
      <c r="J22" s="16">
        <v>1</v>
      </c>
      <c r="K22" s="16">
        <v>0</v>
      </c>
      <c r="L22" s="16">
        <v>0</v>
      </c>
      <c r="M22" s="16">
        <v>1</v>
      </c>
      <c r="N22" s="16">
        <v>2</v>
      </c>
      <c r="O22" s="16">
        <v>1</v>
      </c>
      <c r="P22" s="16">
        <v>2</v>
      </c>
      <c r="Q22" s="16">
        <v>0</v>
      </c>
      <c r="R22" s="16">
        <v>2</v>
      </c>
      <c r="S22" s="16">
        <v>0</v>
      </c>
      <c r="T22" s="16">
        <v>1</v>
      </c>
      <c r="U22" s="15">
        <v>0</v>
      </c>
      <c r="V22" s="15">
        <v>1</v>
      </c>
      <c r="W22" s="15">
        <v>0</v>
      </c>
      <c r="X22" s="15">
        <v>1</v>
      </c>
      <c r="Y22" s="17">
        <v>0</v>
      </c>
      <c r="Z22" s="44">
        <f t="shared" si="0"/>
        <v>15</v>
      </c>
      <c r="AA22" s="234">
        <f t="shared" si="1"/>
        <v>10.066666666666666</v>
      </c>
      <c r="AB22" s="348"/>
    </row>
    <row r="23" spans="1:28" ht="16.5" thickBot="1">
      <c r="A23" s="2">
        <v>8</v>
      </c>
      <c r="B23" s="4">
        <v>9</v>
      </c>
      <c r="C23" s="55" t="s">
        <v>15</v>
      </c>
      <c r="D23" s="64">
        <v>20</v>
      </c>
      <c r="E23" s="22"/>
      <c r="F23" s="23"/>
      <c r="G23" s="23"/>
      <c r="H23" s="23">
        <v>4</v>
      </c>
      <c r="I23" s="23">
        <v>1</v>
      </c>
      <c r="J23" s="24"/>
      <c r="K23" s="24">
        <v>2</v>
      </c>
      <c r="L23" s="24"/>
      <c r="M23" s="24">
        <v>1</v>
      </c>
      <c r="N23" s="24">
        <v>1</v>
      </c>
      <c r="O23" s="24">
        <v>2</v>
      </c>
      <c r="P23" s="24">
        <v>2</v>
      </c>
      <c r="Q23" s="24"/>
      <c r="R23" s="24">
        <v>2</v>
      </c>
      <c r="S23" s="24">
        <v>2</v>
      </c>
      <c r="T23" s="24"/>
      <c r="U23" s="23"/>
      <c r="V23" s="23">
        <v>1</v>
      </c>
      <c r="W23" s="23"/>
      <c r="X23" s="23">
        <v>1</v>
      </c>
      <c r="Y23" s="25">
        <v>1</v>
      </c>
      <c r="Z23" s="44">
        <f t="shared" si="0"/>
        <v>20</v>
      </c>
      <c r="AA23" s="234">
        <f t="shared" si="1"/>
        <v>9.85</v>
      </c>
      <c r="AB23" s="238">
        <v>9.85</v>
      </c>
    </row>
    <row r="24" spans="1:28" ht="16.5" thickBot="1">
      <c r="A24" s="2">
        <v>9</v>
      </c>
      <c r="B24" s="4">
        <v>9</v>
      </c>
      <c r="C24" s="55" t="s">
        <v>16</v>
      </c>
      <c r="D24" s="74">
        <v>18</v>
      </c>
      <c r="E24" s="46"/>
      <c r="F24" s="47"/>
      <c r="G24" s="47"/>
      <c r="H24" s="47">
        <v>1</v>
      </c>
      <c r="I24" s="47">
        <v>2</v>
      </c>
      <c r="J24" s="48">
        <v>3</v>
      </c>
      <c r="K24" s="48">
        <v>2</v>
      </c>
      <c r="L24" s="48">
        <v>2</v>
      </c>
      <c r="M24" s="48">
        <v>1</v>
      </c>
      <c r="N24" s="48">
        <v>2</v>
      </c>
      <c r="O24" s="48">
        <v>1</v>
      </c>
      <c r="P24" s="48"/>
      <c r="Q24" s="48">
        <v>1</v>
      </c>
      <c r="R24" s="48"/>
      <c r="S24" s="48"/>
      <c r="T24" s="48">
        <v>1</v>
      </c>
      <c r="U24" s="47">
        <v>2</v>
      </c>
      <c r="V24" s="47"/>
      <c r="W24" s="47"/>
      <c r="X24" s="47"/>
      <c r="Y24" s="49"/>
      <c r="Z24" s="44">
        <f t="shared" si="0"/>
        <v>18</v>
      </c>
      <c r="AA24" s="234">
        <f t="shared" si="1"/>
        <v>8.166666666666666</v>
      </c>
      <c r="AB24" s="238">
        <v>8.17</v>
      </c>
    </row>
    <row r="25" spans="1:28" ht="16.5" thickBot="1">
      <c r="A25" s="2">
        <v>10</v>
      </c>
      <c r="B25" s="4">
        <v>9</v>
      </c>
      <c r="C25" s="55" t="s">
        <v>17</v>
      </c>
      <c r="D25" s="74">
        <v>19</v>
      </c>
      <c r="E25" s="46"/>
      <c r="F25" s="47"/>
      <c r="G25" s="47"/>
      <c r="H25" s="47">
        <v>1</v>
      </c>
      <c r="I25" s="47"/>
      <c r="J25" s="48"/>
      <c r="K25" s="48"/>
      <c r="L25" s="48">
        <v>1</v>
      </c>
      <c r="M25" s="48">
        <v>3</v>
      </c>
      <c r="N25" s="48">
        <v>1</v>
      </c>
      <c r="O25" s="48">
        <v>2</v>
      </c>
      <c r="P25" s="48">
        <v>3</v>
      </c>
      <c r="Q25" s="48">
        <v>2</v>
      </c>
      <c r="R25" s="48">
        <v>1</v>
      </c>
      <c r="S25" s="48">
        <v>1</v>
      </c>
      <c r="T25" s="48">
        <v>3</v>
      </c>
      <c r="U25" s="47"/>
      <c r="V25" s="47"/>
      <c r="W25" s="47">
        <v>1</v>
      </c>
      <c r="X25" s="47"/>
      <c r="Y25" s="49"/>
      <c r="Z25" s="44">
        <f t="shared" si="0"/>
        <v>19</v>
      </c>
      <c r="AA25" s="234">
        <f t="shared" si="1"/>
        <v>11.052631578947368</v>
      </c>
      <c r="AB25" s="238">
        <v>11.05</v>
      </c>
    </row>
    <row r="26" spans="1:28" ht="16.5" thickBot="1">
      <c r="A26" s="321">
        <v>11</v>
      </c>
      <c r="B26" s="4">
        <v>9</v>
      </c>
      <c r="C26" s="55" t="s">
        <v>18</v>
      </c>
      <c r="D26" s="62">
        <v>22</v>
      </c>
      <c r="E26" s="10">
        <v>1</v>
      </c>
      <c r="F26" s="11"/>
      <c r="G26" s="11">
        <v>1</v>
      </c>
      <c r="H26" s="11">
        <v>1</v>
      </c>
      <c r="I26" s="11"/>
      <c r="J26" s="12">
        <v>1</v>
      </c>
      <c r="K26" s="12">
        <v>1</v>
      </c>
      <c r="L26" s="12"/>
      <c r="M26" s="12">
        <v>1</v>
      </c>
      <c r="N26" s="12">
        <v>1</v>
      </c>
      <c r="O26" s="12">
        <v>3</v>
      </c>
      <c r="P26" s="12">
        <v>2</v>
      </c>
      <c r="Q26" s="12"/>
      <c r="R26" s="12"/>
      <c r="S26" s="12">
        <v>3</v>
      </c>
      <c r="T26" s="12">
        <v>3</v>
      </c>
      <c r="U26" s="11">
        <v>3</v>
      </c>
      <c r="V26" s="11">
        <v>1</v>
      </c>
      <c r="W26" s="11"/>
      <c r="X26" s="11"/>
      <c r="Y26" s="13"/>
      <c r="Z26" s="44">
        <f t="shared" si="0"/>
        <v>22</v>
      </c>
      <c r="AA26" s="234">
        <f t="shared" si="1"/>
        <v>10.772727272727273</v>
      </c>
      <c r="AB26" s="346">
        <v>11.15</v>
      </c>
    </row>
    <row r="27" spans="1:28" ht="16.5" thickBot="1">
      <c r="A27" s="322"/>
      <c r="B27" s="4">
        <v>9</v>
      </c>
      <c r="C27" s="56" t="s">
        <v>18</v>
      </c>
      <c r="D27" s="63">
        <v>17</v>
      </c>
      <c r="E27" s="14"/>
      <c r="F27" s="15"/>
      <c r="G27" s="15"/>
      <c r="H27" s="15"/>
      <c r="I27" s="15"/>
      <c r="J27" s="27">
        <v>1</v>
      </c>
      <c r="K27" s="27">
        <v>1</v>
      </c>
      <c r="L27" s="27">
        <v>1</v>
      </c>
      <c r="M27" s="27">
        <v>2</v>
      </c>
      <c r="N27" s="27">
        <v>1</v>
      </c>
      <c r="O27" s="27">
        <v>1</v>
      </c>
      <c r="P27" s="27">
        <v>1</v>
      </c>
      <c r="Q27" s="27">
        <v>2</v>
      </c>
      <c r="R27" s="27">
        <v>1</v>
      </c>
      <c r="S27" s="27">
        <v>1</v>
      </c>
      <c r="T27" s="27">
        <v>1</v>
      </c>
      <c r="U27" s="26">
        <v>3</v>
      </c>
      <c r="V27" s="26"/>
      <c r="W27" s="26">
        <v>1</v>
      </c>
      <c r="X27" s="15"/>
      <c r="Y27" s="17"/>
      <c r="Z27" s="44">
        <f t="shared" si="0"/>
        <v>17</v>
      </c>
      <c r="AA27" s="234">
        <f t="shared" si="1"/>
        <v>11.529411764705882</v>
      </c>
      <c r="AB27" s="348"/>
    </row>
    <row r="28" spans="1:28" ht="16.5" thickBot="1">
      <c r="A28" s="2">
        <v>12</v>
      </c>
      <c r="B28" s="4">
        <v>9</v>
      </c>
      <c r="C28" s="55" t="s">
        <v>19</v>
      </c>
      <c r="D28" s="74">
        <v>19</v>
      </c>
      <c r="E28" s="46"/>
      <c r="F28" s="47"/>
      <c r="G28" s="47">
        <v>2</v>
      </c>
      <c r="H28" s="47">
        <v>1</v>
      </c>
      <c r="I28" s="47"/>
      <c r="J28" s="48">
        <v>1</v>
      </c>
      <c r="K28" s="48"/>
      <c r="L28" s="48"/>
      <c r="M28" s="48">
        <v>5</v>
      </c>
      <c r="N28" s="48">
        <v>2</v>
      </c>
      <c r="O28" s="48">
        <v>2</v>
      </c>
      <c r="P28" s="48">
        <v>1</v>
      </c>
      <c r="Q28" s="48">
        <v>1</v>
      </c>
      <c r="R28" s="48">
        <v>1</v>
      </c>
      <c r="S28" s="48">
        <v>1</v>
      </c>
      <c r="T28" s="48">
        <v>1</v>
      </c>
      <c r="U28" s="47"/>
      <c r="V28" s="47"/>
      <c r="W28" s="47">
        <v>1</v>
      </c>
      <c r="X28" s="47"/>
      <c r="Y28" s="49"/>
      <c r="Z28" s="44">
        <f t="shared" si="0"/>
        <v>19</v>
      </c>
      <c r="AA28" s="234">
        <f t="shared" si="1"/>
        <v>9.105263157894736</v>
      </c>
      <c r="AB28" s="238">
        <v>9.11</v>
      </c>
    </row>
    <row r="29" spans="1:28" ht="16.5" thickBot="1">
      <c r="A29" s="2">
        <v>13</v>
      </c>
      <c r="B29" s="4">
        <v>9</v>
      </c>
      <c r="C29" s="55" t="s">
        <v>20</v>
      </c>
      <c r="D29" s="64">
        <v>24</v>
      </c>
      <c r="E29" s="22">
        <v>1</v>
      </c>
      <c r="F29" s="23"/>
      <c r="G29" s="23"/>
      <c r="H29" s="23"/>
      <c r="I29" s="23">
        <v>2</v>
      </c>
      <c r="J29" s="24">
        <v>1</v>
      </c>
      <c r="K29" s="24"/>
      <c r="L29" s="24"/>
      <c r="M29" s="24">
        <v>4</v>
      </c>
      <c r="N29" s="24">
        <v>4</v>
      </c>
      <c r="O29" s="24">
        <v>2</v>
      </c>
      <c r="P29" s="24"/>
      <c r="Q29" s="24">
        <v>1</v>
      </c>
      <c r="R29" s="24">
        <v>1</v>
      </c>
      <c r="S29" s="24"/>
      <c r="T29" s="24">
        <v>4</v>
      </c>
      <c r="U29" s="23">
        <v>4</v>
      </c>
      <c r="V29" s="23"/>
      <c r="W29" s="23"/>
      <c r="X29" s="23"/>
      <c r="Y29" s="25"/>
      <c r="Z29" s="44">
        <f t="shared" si="0"/>
        <v>24</v>
      </c>
      <c r="AA29" s="234">
        <f t="shared" si="1"/>
        <v>10.416666666666666</v>
      </c>
      <c r="AB29" s="238">
        <v>10.42</v>
      </c>
    </row>
    <row r="30" spans="1:28" ht="16.5" thickBot="1">
      <c r="A30" s="2">
        <v>14</v>
      </c>
      <c r="B30" s="4">
        <v>9</v>
      </c>
      <c r="C30" s="55" t="s">
        <v>21</v>
      </c>
      <c r="D30" s="74">
        <v>20</v>
      </c>
      <c r="E30" s="46"/>
      <c r="F30" s="47"/>
      <c r="G30" s="47"/>
      <c r="H30" s="47"/>
      <c r="I30" s="47">
        <v>2</v>
      </c>
      <c r="J30" s="48">
        <v>4</v>
      </c>
      <c r="K30" s="48">
        <v>2</v>
      </c>
      <c r="L30" s="48"/>
      <c r="M30" s="48"/>
      <c r="N30" s="48"/>
      <c r="O30" s="48">
        <v>1</v>
      </c>
      <c r="P30" s="48">
        <v>1</v>
      </c>
      <c r="Q30" s="48">
        <v>2</v>
      </c>
      <c r="R30" s="48">
        <v>1</v>
      </c>
      <c r="S30" s="48">
        <v>3</v>
      </c>
      <c r="T30" s="48"/>
      <c r="U30" s="47">
        <v>1</v>
      </c>
      <c r="V30" s="47">
        <v>1</v>
      </c>
      <c r="W30" s="47">
        <v>1</v>
      </c>
      <c r="X30" s="47">
        <v>1</v>
      </c>
      <c r="Y30" s="49"/>
      <c r="Z30" s="44">
        <f t="shared" si="0"/>
        <v>20</v>
      </c>
      <c r="AA30" s="234">
        <f t="shared" si="1"/>
        <v>10.5</v>
      </c>
      <c r="AB30" s="238">
        <v>10.5</v>
      </c>
    </row>
    <row r="31" spans="1:28" ht="16.5" thickBot="1">
      <c r="A31" s="2">
        <v>15</v>
      </c>
      <c r="B31" s="4">
        <v>9</v>
      </c>
      <c r="C31" s="55" t="s">
        <v>22</v>
      </c>
      <c r="D31" s="64">
        <v>21</v>
      </c>
      <c r="E31" s="22"/>
      <c r="F31" s="23">
        <v>1</v>
      </c>
      <c r="G31" s="23">
        <v>1</v>
      </c>
      <c r="H31" s="23"/>
      <c r="I31" s="23"/>
      <c r="J31" s="24">
        <v>1</v>
      </c>
      <c r="K31" s="24">
        <v>2</v>
      </c>
      <c r="L31" s="24"/>
      <c r="M31" s="24">
        <v>2</v>
      </c>
      <c r="N31" s="24">
        <v>4</v>
      </c>
      <c r="O31" s="24">
        <v>2</v>
      </c>
      <c r="P31" s="24">
        <v>4</v>
      </c>
      <c r="Q31" s="24"/>
      <c r="R31" s="24"/>
      <c r="S31" s="24"/>
      <c r="T31" s="24">
        <v>2</v>
      </c>
      <c r="U31" s="23">
        <v>2</v>
      </c>
      <c r="V31" s="23"/>
      <c r="W31" s="23"/>
      <c r="X31" s="23"/>
      <c r="Y31" s="25"/>
      <c r="Z31" s="44">
        <f t="shared" si="0"/>
        <v>21</v>
      </c>
      <c r="AA31" s="234">
        <f t="shared" si="1"/>
        <v>9.428571428571429</v>
      </c>
      <c r="AB31" s="238">
        <v>9.43</v>
      </c>
    </row>
    <row r="32" spans="1:28" ht="16.5" thickBot="1">
      <c r="A32" s="2">
        <v>16</v>
      </c>
      <c r="B32" s="4">
        <v>9</v>
      </c>
      <c r="C32" s="55" t="s">
        <v>23</v>
      </c>
      <c r="D32" s="74">
        <v>15</v>
      </c>
      <c r="E32" s="46"/>
      <c r="F32" s="47"/>
      <c r="G32" s="47"/>
      <c r="H32" s="47"/>
      <c r="I32" s="47"/>
      <c r="J32" s="48">
        <v>1</v>
      </c>
      <c r="K32" s="48">
        <v>1</v>
      </c>
      <c r="L32" s="48">
        <v>1</v>
      </c>
      <c r="M32" s="48">
        <v>1</v>
      </c>
      <c r="N32" s="48">
        <v>1</v>
      </c>
      <c r="O32" s="48">
        <v>0</v>
      </c>
      <c r="P32" s="48">
        <v>1</v>
      </c>
      <c r="Q32" s="48">
        <v>3</v>
      </c>
      <c r="R32" s="48">
        <v>0</v>
      </c>
      <c r="S32" s="48">
        <v>3</v>
      </c>
      <c r="T32" s="48">
        <v>1</v>
      </c>
      <c r="U32" s="47">
        <v>1</v>
      </c>
      <c r="V32" s="47">
        <v>1</v>
      </c>
      <c r="W32" s="47"/>
      <c r="X32" s="47"/>
      <c r="Y32" s="49"/>
      <c r="Z32" s="44">
        <f t="shared" si="0"/>
        <v>15</v>
      </c>
      <c r="AA32" s="234">
        <f t="shared" si="1"/>
        <v>11.466666666666667</v>
      </c>
      <c r="AB32" s="238">
        <v>11.47</v>
      </c>
    </row>
    <row r="33" spans="1:28" ht="16.5" thickBot="1">
      <c r="A33" s="2">
        <v>17</v>
      </c>
      <c r="B33" s="4">
        <v>9</v>
      </c>
      <c r="C33" s="55" t="s">
        <v>24</v>
      </c>
      <c r="D33" s="64">
        <v>8</v>
      </c>
      <c r="E33" s="22"/>
      <c r="F33" s="23"/>
      <c r="G33" s="23"/>
      <c r="H33" s="23"/>
      <c r="I33" s="23"/>
      <c r="J33" s="24"/>
      <c r="K33" s="24">
        <v>1</v>
      </c>
      <c r="L33" s="24"/>
      <c r="M33" s="24">
        <v>1</v>
      </c>
      <c r="N33" s="24">
        <v>2</v>
      </c>
      <c r="O33" s="24">
        <v>1</v>
      </c>
      <c r="P33" s="24">
        <v>2</v>
      </c>
      <c r="Q33" s="24">
        <v>1</v>
      </c>
      <c r="R33" s="24"/>
      <c r="S33" s="24"/>
      <c r="T33" s="24"/>
      <c r="U33" s="23"/>
      <c r="V33" s="23"/>
      <c r="W33" s="23"/>
      <c r="X33" s="23"/>
      <c r="Y33" s="25"/>
      <c r="Z33" s="44">
        <f t="shared" si="0"/>
        <v>8</v>
      </c>
      <c r="AA33" s="234">
        <f t="shared" si="1"/>
        <v>9.5</v>
      </c>
      <c r="AB33" s="238">
        <v>9.5</v>
      </c>
    </row>
    <row r="34" spans="1:28" ht="16.5" thickBot="1">
      <c r="A34" s="2">
        <v>18</v>
      </c>
      <c r="B34" s="4">
        <v>9</v>
      </c>
      <c r="C34" s="55" t="s">
        <v>25</v>
      </c>
      <c r="D34" s="64">
        <v>9</v>
      </c>
      <c r="E34" s="22"/>
      <c r="F34" s="23"/>
      <c r="G34" s="23"/>
      <c r="H34" s="23">
        <v>1</v>
      </c>
      <c r="I34" s="23"/>
      <c r="J34" s="24">
        <v>1</v>
      </c>
      <c r="K34" s="24">
        <v>2</v>
      </c>
      <c r="L34" s="24">
        <v>1</v>
      </c>
      <c r="M34" s="24">
        <v>1</v>
      </c>
      <c r="N34" s="24">
        <v>1</v>
      </c>
      <c r="O34" s="24"/>
      <c r="P34" s="24"/>
      <c r="Q34" s="24">
        <v>1</v>
      </c>
      <c r="R34" s="24">
        <v>1</v>
      </c>
      <c r="S34" s="24"/>
      <c r="T34" s="24"/>
      <c r="U34" s="23"/>
      <c r="V34" s="23"/>
      <c r="W34" s="23"/>
      <c r="X34" s="23"/>
      <c r="Y34" s="25"/>
      <c r="Z34" s="44">
        <f t="shared" si="0"/>
        <v>9</v>
      </c>
      <c r="AA34" s="234">
        <f t="shared" si="1"/>
        <v>7.666666666666667</v>
      </c>
      <c r="AB34" s="238">
        <v>7.67</v>
      </c>
    </row>
    <row r="35" spans="1:28" ht="16.5" thickBot="1">
      <c r="A35" s="321">
        <v>19</v>
      </c>
      <c r="B35" s="4">
        <v>9</v>
      </c>
      <c r="C35" s="55" t="s">
        <v>26</v>
      </c>
      <c r="D35" s="86">
        <v>21</v>
      </c>
      <c r="E35" s="89">
        <v>0</v>
      </c>
      <c r="F35" s="90">
        <v>0</v>
      </c>
      <c r="G35" s="90">
        <v>0</v>
      </c>
      <c r="H35" s="90">
        <v>0</v>
      </c>
      <c r="I35" s="90">
        <v>0</v>
      </c>
      <c r="J35" s="91">
        <v>0</v>
      </c>
      <c r="K35" s="91">
        <v>2</v>
      </c>
      <c r="L35" s="91">
        <v>0</v>
      </c>
      <c r="M35" s="91">
        <v>1</v>
      </c>
      <c r="N35" s="91">
        <v>1</v>
      </c>
      <c r="O35" s="91">
        <v>1</v>
      </c>
      <c r="P35" s="91">
        <v>1</v>
      </c>
      <c r="Q35" s="91">
        <v>1</v>
      </c>
      <c r="R35" s="91">
        <v>3</v>
      </c>
      <c r="S35" s="91">
        <v>2</v>
      </c>
      <c r="T35" s="91">
        <v>0</v>
      </c>
      <c r="U35" s="90">
        <v>2</v>
      </c>
      <c r="V35" s="90">
        <v>2</v>
      </c>
      <c r="W35" s="90">
        <v>4</v>
      </c>
      <c r="X35" s="90">
        <v>1</v>
      </c>
      <c r="Y35" s="92">
        <v>0</v>
      </c>
      <c r="Z35" s="44">
        <f t="shared" si="0"/>
        <v>21</v>
      </c>
      <c r="AA35" s="234">
        <f t="shared" si="1"/>
        <v>13.619047619047619</v>
      </c>
      <c r="AB35" s="346">
        <v>12.06</v>
      </c>
    </row>
    <row r="36" spans="1:28" ht="16.5" thickBot="1">
      <c r="A36" s="323"/>
      <c r="B36" s="4">
        <v>9</v>
      </c>
      <c r="C36" s="56" t="s">
        <v>27</v>
      </c>
      <c r="D36" s="87">
        <v>21</v>
      </c>
      <c r="E36" s="93">
        <v>0</v>
      </c>
      <c r="F36" s="94">
        <v>1</v>
      </c>
      <c r="G36" s="94">
        <v>0</v>
      </c>
      <c r="H36" s="94">
        <v>0</v>
      </c>
      <c r="I36" s="94">
        <v>0</v>
      </c>
      <c r="J36" s="95">
        <v>0</v>
      </c>
      <c r="K36" s="95">
        <v>2</v>
      </c>
      <c r="L36" s="95">
        <v>1</v>
      </c>
      <c r="M36" s="95">
        <v>2</v>
      </c>
      <c r="N36" s="95">
        <v>4</v>
      </c>
      <c r="O36" s="95">
        <v>0</v>
      </c>
      <c r="P36" s="95">
        <v>0</v>
      </c>
      <c r="Q36" s="95">
        <v>3</v>
      </c>
      <c r="R36" s="95">
        <v>2</v>
      </c>
      <c r="S36" s="95">
        <v>3</v>
      </c>
      <c r="T36" s="95">
        <v>0</v>
      </c>
      <c r="U36" s="94">
        <v>2</v>
      </c>
      <c r="V36" s="94">
        <v>1</v>
      </c>
      <c r="W36" s="94">
        <v>0</v>
      </c>
      <c r="X36" s="94">
        <v>0</v>
      </c>
      <c r="Y36" s="96">
        <v>0</v>
      </c>
      <c r="Z36" s="44">
        <f t="shared" si="0"/>
        <v>21</v>
      </c>
      <c r="AA36" s="234">
        <f t="shared" si="1"/>
        <v>10.714285714285714</v>
      </c>
      <c r="AB36" s="347"/>
    </row>
    <row r="37" spans="1:28" ht="16.5" thickBot="1">
      <c r="A37" s="322"/>
      <c r="B37" s="4">
        <v>9</v>
      </c>
      <c r="C37" s="56" t="s">
        <v>27</v>
      </c>
      <c r="D37" s="88">
        <v>19</v>
      </c>
      <c r="E37" s="97">
        <v>0</v>
      </c>
      <c r="F37" s="98">
        <v>0</v>
      </c>
      <c r="G37" s="98">
        <v>1</v>
      </c>
      <c r="H37" s="98">
        <v>0</v>
      </c>
      <c r="I37" s="98">
        <v>0</v>
      </c>
      <c r="J37" s="99">
        <v>1</v>
      </c>
      <c r="K37" s="99">
        <v>1</v>
      </c>
      <c r="L37" s="99">
        <v>0</v>
      </c>
      <c r="M37" s="99">
        <v>1</v>
      </c>
      <c r="N37" s="99">
        <v>2</v>
      </c>
      <c r="O37" s="99">
        <v>0</v>
      </c>
      <c r="P37" s="99">
        <v>3</v>
      </c>
      <c r="Q37" s="99">
        <v>0</v>
      </c>
      <c r="R37" s="99">
        <v>4</v>
      </c>
      <c r="S37" s="99">
        <v>0</v>
      </c>
      <c r="T37" s="99">
        <v>3</v>
      </c>
      <c r="U37" s="98">
        <v>0</v>
      </c>
      <c r="V37" s="98">
        <v>1</v>
      </c>
      <c r="W37" s="98">
        <v>0</v>
      </c>
      <c r="X37" s="98">
        <v>1</v>
      </c>
      <c r="Y37" s="100">
        <v>1</v>
      </c>
      <c r="Z37" s="44">
        <f t="shared" si="0"/>
        <v>19</v>
      </c>
      <c r="AA37" s="234">
        <f t="shared" si="1"/>
        <v>11.842105263157896</v>
      </c>
      <c r="AB37" s="348"/>
    </row>
    <row r="38" spans="1:28" ht="16.5" thickBot="1">
      <c r="A38" s="321">
        <v>20</v>
      </c>
      <c r="B38" s="4">
        <v>9</v>
      </c>
      <c r="C38" s="55" t="s">
        <v>28</v>
      </c>
      <c r="D38" s="71">
        <v>11</v>
      </c>
      <c r="E38" s="10"/>
      <c r="F38" s="11"/>
      <c r="G38" s="11"/>
      <c r="H38" s="11">
        <v>1</v>
      </c>
      <c r="I38" s="11">
        <v>2</v>
      </c>
      <c r="J38" s="12">
        <v>1</v>
      </c>
      <c r="K38" s="12">
        <v>1</v>
      </c>
      <c r="L38" s="12"/>
      <c r="M38" s="12">
        <v>1</v>
      </c>
      <c r="N38" s="12">
        <v>2</v>
      </c>
      <c r="O38" s="12">
        <v>2</v>
      </c>
      <c r="P38" s="12"/>
      <c r="Q38" s="12"/>
      <c r="R38" s="12"/>
      <c r="S38" s="12"/>
      <c r="T38" s="12">
        <v>1</v>
      </c>
      <c r="U38" s="11"/>
      <c r="V38" s="11"/>
      <c r="W38" s="11"/>
      <c r="X38" s="11"/>
      <c r="Y38" s="13"/>
      <c r="Z38" s="44">
        <f t="shared" si="0"/>
        <v>11</v>
      </c>
      <c r="AA38" s="234">
        <f t="shared" si="1"/>
        <v>7.545454545454546</v>
      </c>
      <c r="AB38" s="346">
        <v>9.95</v>
      </c>
    </row>
    <row r="39" spans="1:28" ht="16.5" thickBot="1">
      <c r="A39" s="322"/>
      <c r="B39" s="4">
        <v>9</v>
      </c>
      <c r="C39" s="56" t="s">
        <v>29</v>
      </c>
      <c r="D39" s="72">
        <v>11</v>
      </c>
      <c r="E39" s="14"/>
      <c r="F39" s="15"/>
      <c r="G39" s="15"/>
      <c r="H39" s="15"/>
      <c r="I39" s="15"/>
      <c r="J39" s="16"/>
      <c r="K39" s="48">
        <v>1</v>
      </c>
      <c r="L39" s="48"/>
      <c r="M39" s="48"/>
      <c r="N39" s="48">
        <v>2</v>
      </c>
      <c r="O39" s="48">
        <v>1</v>
      </c>
      <c r="P39" s="48">
        <v>2</v>
      </c>
      <c r="Q39" s="48"/>
      <c r="R39" s="48"/>
      <c r="S39" s="48"/>
      <c r="T39" s="48">
        <v>1</v>
      </c>
      <c r="U39" s="47">
        <v>3</v>
      </c>
      <c r="V39" s="47">
        <v>1</v>
      </c>
      <c r="W39" s="15"/>
      <c r="X39" s="15"/>
      <c r="Y39" s="17"/>
      <c r="Z39" s="44">
        <f t="shared" si="0"/>
        <v>11</v>
      </c>
      <c r="AA39" s="234">
        <f t="shared" si="1"/>
        <v>12.363636363636363</v>
      </c>
      <c r="AB39" s="348"/>
    </row>
    <row r="40" spans="1:28" ht="16.5" thickBot="1">
      <c r="A40" s="3">
        <v>21</v>
      </c>
      <c r="B40" s="4">
        <v>9</v>
      </c>
      <c r="C40" s="55" t="s">
        <v>30</v>
      </c>
      <c r="D40" s="75">
        <v>9</v>
      </c>
      <c r="E40" s="28"/>
      <c r="F40" s="29"/>
      <c r="G40" s="29"/>
      <c r="H40" s="29">
        <v>1</v>
      </c>
      <c r="I40" s="29"/>
      <c r="J40" s="30"/>
      <c r="K40" s="48">
        <v>2</v>
      </c>
      <c r="L40" s="48">
        <v>1</v>
      </c>
      <c r="M40" s="48">
        <v>1</v>
      </c>
      <c r="N40" s="48"/>
      <c r="O40" s="48"/>
      <c r="P40" s="48">
        <v>2</v>
      </c>
      <c r="Q40" s="48"/>
      <c r="R40" s="48">
        <v>1</v>
      </c>
      <c r="S40" s="48"/>
      <c r="T40" s="48"/>
      <c r="U40" s="47">
        <v>1</v>
      </c>
      <c r="V40" s="47"/>
      <c r="W40" s="29"/>
      <c r="X40" s="29"/>
      <c r="Y40" s="31"/>
      <c r="Z40" s="44">
        <f t="shared" si="0"/>
        <v>9</v>
      </c>
      <c r="AA40" s="234">
        <f t="shared" si="1"/>
        <v>9</v>
      </c>
      <c r="AB40" s="238">
        <v>9</v>
      </c>
    </row>
    <row r="41" spans="1:28" ht="16.5" thickBot="1">
      <c r="A41" s="2">
        <v>22</v>
      </c>
      <c r="B41" s="4">
        <v>9</v>
      </c>
      <c r="C41" s="55" t="s">
        <v>31</v>
      </c>
      <c r="D41" s="64">
        <v>15</v>
      </c>
      <c r="E41" s="22"/>
      <c r="F41" s="23"/>
      <c r="G41" s="23"/>
      <c r="H41" s="23"/>
      <c r="I41" s="23"/>
      <c r="J41" s="24"/>
      <c r="K41" s="24">
        <v>1</v>
      </c>
      <c r="L41" s="24">
        <v>3</v>
      </c>
      <c r="M41" s="24">
        <v>2</v>
      </c>
      <c r="N41" s="24"/>
      <c r="O41" s="24"/>
      <c r="P41" s="24"/>
      <c r="Q41" s="24">
        <v>2</v>
      </c>
      <c r="R41" s="24"/>
      <c r="S41" s="24">
        <v>1</v>
      </c>
      <c r="T41" s="24">
        <v>3</v>
      </c>
      <c r="U41" s="23">
        <v>2</v>
      </c>
      <c r="V41" s="23"/>
      <c r="W41" s="23"/>
      <c r="X41" s="23">
        <v>1</v>
      </c>
      <c r="Y41" s="25"/>
      <c r="Z41" s="44">
        <f t="shared" si="0"/>
        <v>15</v>
      </c>
      <c r="AA41" s="234">
        <f t="shared" si="1"/>
        <v>11.8</v>
      </c>
      <c r="AB41" s="238">
        <v>11.8</v>
      </c>
    </row>
    <row r="42" spans="1:28" ht="16.5" thickBot="1">
      <c r="A42" s="3">
        <v>23</v>
      </c>
      <c r="B42" s="4">
        <v>9</v>
      </c>
      <c r="C42" s="55" t="s">
        <v>32</v>
      </c>
      <c r="D42" s="81">
        <v>25</v>
      </c>
      <c r="E42" s="82">
        <v>1</v>
      </c>
      <c r="F42" s="83">
        <v>0</v>
      </c>
      <c r="G42" s="83">
        <v>0</v>
      </c>
      <c r="H42" s="83">
        <v>2</v>
      </c>
      <c r="I42" s="83">
        <v>2</v>
      </c>
      <c r="J42" s="84">
        <v>0</v>
      </c>
      <c r="K42" s="84">
        <v>2</v>
      </c>
      <c r="L42" s="84">
        <v>0</v>
      </c>
      <c r="M42" s="84">
        <v>1</v>
      </c>
      <c r="N42" s="84">
        <v>2</v>
      </c>
      <c r="O42" s="84">
        <v>1</v>
      </c>
      <c r="P42" s="84">
        <v>1</v>
      </c>
      <c r="Q42" s="84">
        <v>1</v>
      </c>
      <c r="R42" s="84">
        <v>0</v>
      </c>
      <c r="S42" s="84">
        <v>2</v>
      </c>
      <c r="T42" s="84">
        <v>2</v>
      </c>
      <c r="U42" s="83">
        <v>1</v>
      </c>
      <c r="V42" s="83">
        <v>4</v>
      </c>
      <c r="W42" s="83">
        <v>0</v>
      </c>
      <c r="X42" s="83">
        <v>0</v>
      </c>
      <c r="Y42" s="85">
        <v>3</v>
      </c>
      <c r="Z42" s="44">
        <f t="shared" si="0"/>
        <v>25</v>
      </c>
      <c r="AA42" s="234">
        <f t="shared" si="1"/>
        <v>11.48</v>
      </c>
      <c r="AB42" s="238">
        <v>11.48</v>
      </c>
    </row>
    <row r="43" spans="1:28" ht="16.5" thickBot="1">
      <c r="A43" s="2">
        <v>24</v>
      </c>
      <c r="B43" s="4">
        <v>9</v>
      </c>
      <c r="C43" s="55" t="s">
        <v>33</v>
      </c>
      <c r="D43" s="64">
        <v>14</v>
      </c>
      <c r="E43" s="46"/>
      <c r="F43" s="47"/>
      <c r="G43" s="47"/>
      <c r="H43" s="47"/>
      <c r="I43" s="47">
        <v>2</v>
      </c>
      <c r="J43" s="48">
        <v>1</v>
      </c>
      <c r="K43" s="48">
        <v>2</v>
      </c>
      <c r="L43" s="48"/>
      <c r="M43" s="48">
        <v>3</v>
      </c>
      <c r="N43" s="48">
        <v>2</v>
      </c>
      <c r="O43" s="48">
        <v>1</v>
      </c>
      <c r="P43" s="48">
        <v>1</v>
      </c>
      <c r="Q43" s="48">
        <v>2</v>
      </c>
      <c r="R43" s="48"/>
      <c r="S43" s="48"/>
      <c r="T43" s="48"/>
      <c r="U43" s="47"/>
      <c r="V43" s="47"/>
      <c r="W43" s="47"/>
      <c r="X43" s="47"/>
      <c r="Y43" s="49"/>
      <c r="Z43" s="44">
        <f t="shared" si="0"/>
        <v>14</v>
      </c>
      <c r="AA43" s="234">
        <f t="shared" si="1"/>
        <v>8</v>
      </c>
      <c r="AB43" s="238">
        <v>8</v>
      </c>
    </row>
    <row r="44" spans="1:29" ht="16.5" thickBot="1">
      <c r="A44" s="321">
        <v>25</v>
      </c>
      <c r="B44" s="4">
        <v>9</v>
      </c>
      <c r="C44" s="55" t="s">
        <v>34</v>
      </c>
      <c r="D44" s="71">
        <v>15</v>
      </c>
      <c r="E44" s="10"/>
      <c r="F44" s="11">
        <v>1</v>
      </c>
      <c r="G44" s="11">
        <v>2</v>
      </c>
      <c r="H44" s="11">
        <v>1</v>
      </c>
      <c r="I44" s="11">
        <v>1</v>
      </c>
      <c r="J44" s="12">
        <v>1</v>
      </c>
      <c r="K44" s="12">
        <v>3</v>
      </c>
      <c r="L44" s="12">
        <v>2</v>
      </c>
      <c r="M44" s="12">
        <v>2</v>
      </c>
      <c r="N44" s="12">
        <v>2</v>
      </c>
      <c r="O44" s="12"/>
      <c r="P44" s="12"/>
      <c r="Q44" s="12"/>
      <c r="R44" s="12"/>
      <c r="S44" s="12"/>
      <c r="T44" s="12"/>
      <c r="U44" s="11"/>
      <c r="V44" s="11"/>
      <c r="W44" s="11"/>
      <c r="X44" s="11"/>
      <c r="Y44" s="13"/>
      <c r="Z44" s="44">
        <f t="shared" si="0"/>
        <v>15</v>
      </c>
      <c r="AA44" s="234">
        <f t="shared" si="1"/>
        <v>5.533333333333333</v>
      </c>
      <c r="AB44" s="346">
        <v>7.87</v>
      </c>
      <c r="AC44" s="80"/>
    </row>
    <row r="45" spans="1:28" ht="16.5" thickBot="1">
      <c r="A45" s="322"/>
      <c r="B45" s="4">
        <v>9</v>
      </c>
      <c r="C45" s="56" t="s">
        <v>35</v>
      </c>
      <c r="D45" s="72">
        <v>19</v>
      </c>
      <c r="E45" s="14"/>
      <c r="F45" s="15"/>
      <c r="G45" s="15">
        <v>1</v>
      </c>
      <c r="H45" s="15"/>
      <c r="I45" s="15">
        <v>1</v>
      </c>
      <c r="J45" s="16">
        <v>2</v>
      </c>
      <c r="K45" s="16">
        <v>1</v>
      </c>
      <c r="L45" s="16">
        <v>1</v>
      </c>
      <c r="M45" s="16">
        <v>1</v>
      </c>
      <c r="N45" s="16"/>
      <c r="O45" s="16">
        <v>3</v>
      </c>
      <c r="P45" s="16">
        <v>2</v>
      </c>
      <c r="Q45" s="16">
        <v>1</v>
      </c>
      <c r="R45" s="16">
        <v>1</v>
      </c>
      <c r="S45" s="16">
        <v>1</v>
      </c>
      <c r="T45" s="16"/>
      <c r="U45" s="15">
        <v>3</v>
      </c>
      <c r="V45" s="15"/>
      <c r="W45" s="15">
        <v>1</v>
      </c>
      <c r="X45" s="15"/>
      <c r="Y45" s="17"/>
      <c r="Z45" s="44">
        <f t="shared" si="0"/>
        <v>19</v>
      </c>
      <c r="AA45" s="234">
        <f t="shared" si="1"/>
        <v>10.210526315789474</v>
      </c>
      <c r="AB45" s="348"/>
    </row>
    <row r="46" spans="1:28" ht="16.5" thickBot="1">
      <c r="A46" s="2">
        <v>26</v>
      </c>
      <c r="B46" s="4">
        <v>9</v>
      </c>
      <c r="C46" s="55" t="s">
        <v>36</v>
      </c>
      <c r="D46" s="115">
        <v>5</v>
      </c>
      <c r="E46" s="116">
        <v>0</v>
      </c>
      <c r="F46" s="117">
        <v>0</v>
      </c>
      <c r="G46" s="117">
        <v>1</v>
      </c>
      <c r="H46" s="117">
        <v>0</v>
      </c>
      <c r="I46" s="117">
        <v>0</v>
      </c>
      <c r="J46" s="118">
        <v>0</v>
      </c>
      <c r="K46" s="118">
        <v>0</v>
      </c>
      <c r="L46" s="118">
        <v>1</v>
      </c>
      <c r="M46" s="118">
        <v>0</v>
      </c>
      <c r="N46" s="118">
        <v>1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1</v>
      </c>
      <c r="U46" s="117">
        <v>1</v>
      </c>
      <c r="V46" s="117">
        <v>0</v>
      </c>
      <c r="W46" s="117">
        <v>0</v>
      </c>
      <c r="X46" s="117">
        <v>0</v>
      </c>
      <c r="Y46" s="119">
        <v>0</v>
      </c>
      <c r="Z46" s="44">
        <f t="shared" si="0"/>
        <v>5</v>
      </c>
      <c r="AA46" s="234">
        <f t="shared" si="1"/>
        <v>9.8</v>
      </c>
      <c r="AB46" s="238">
        <v>9.8</v>
      </c>
    </row>
    <row r="47" spans="1:28" ht="16.5" thickBot="1">
      <c r="A47" s="3">
        <v>27</v>
      </c>
      <c r="B47" s="4">
        <v>9</v>
      </c>
      <c r="C47" s="55" t="s">
        <v>46</v>
      </c>
      <c r="D47" s="75">
        <v>4</v>
      </c>
      <c r="E47" s="76"/>
      <c r="F47" s="77"/>
      <c r="G47" s="77"/>
      <c r="H47" s="77"/>
      <c r="I47" s="77"/>
      <c r="J47" s="78"/>
      <c r="K47" s="78"/>
      <c r="L47" s="78">
        <v>1</v>
      </c>
      <c r="M47" s="78"/>
      <c r="N47" s="78">
        <v>1</v>
      </c>
      <c r="O47" s="78">
        <v>2</v>
      </c>
      <c r="P47" s="78"/>
      <c r="Q47" s="78"/>
      <c r="R47" s="78"/>
      <c r="S47" s="78"/>
      <c r="T47" s="78"/>
      <c r="U47" s="77"/>
      <c r="V47" s="77"/>
      <c r="W47" s="77"/>
      <c r="X47" s="77"/>
      <c r="Y47" s="79"/>
      <c r="Z47" s="44">
        <f t="shared" si="0"/>
        <v>4</v>
      </c>
      <c r="AA47" s="234">
        <f t="shared" si="1"/>
        <v>9</v>
      </c>
      <c r="AB47" s="238">
        <v>9</v>
      </c>
    </row>
    <row r="48" spans="1:28" ht="16.5" thickBot="1">
      <c r="A48" s="2">
        <v>28</v>
      </c>
      <c r="B48" s="4">
        <v>9</v>
      </c>
      <c r="C48" s="55" t="s">
        <v>37</v>
      </c>
      <c r="D48" s="74">
        <v>6</v>
      </c>
      <c r="E48" s="46"/>
      <c r="F48" s="47"/>
      <c r="G48" s="47"/>
      <c r="H48" s="47"/>
      <c r="I48" s="47"/>
      <c r="J48" s="48"/>
      <c r="K48" s="48"/>
      <c r="L48" s="48"/>
      <c r="M48" s="48">
        <v>1</v>
      </c>
      <c r="N48" s="48">
        <v>1</v>
      </c>
      <c r="O48" s="48"/>
      <c r="P48" s="48"/>
      <c r="Q48" s="48"/>
      <c r="R48" s="48">
        <v>1</v>
      </c>
      <c r="S48" s="48"/>
      <c r="T48" s="48">
        <v>2</v>
      </c>
      <c r="U48" s="47"/>
      <c r="V48" s="47"/>
      <c r="W48" s="47"/>
      <c r="X48" s="47"/>
      <c r="Y48" s="49">
        <v>1</v>
      </c>
      <c r="Z48" s="44">
        <f t="shared" si="0"/>
        <v>6</v>
      </c>
      <c r="AA48" s="234">
        <f t="shared" si="1"/>
        <v>13.333333333333334</v>
      </c>
      <c r="AB48" s="238">
        <v>13.33</v>
      </c>
    </row>
    <row r="49" spans="1:28" ht="16.5" thickBot="1">
      <c r="A49" s="3">
        <v>31</v>
      </c>
      <c r="B49" s="4">
        <v>9</v>
      </c>
      <c r="C49" s="55" t="s">
        <v>38</v>
      </c>
      <c r="D49" s="75">
        <v>1</v>
      </c>
      <c r="E49" s="28"/>
      <c r="F49" s="29"/>
      <c r="G49" s="29"/>
      <c r="H49" s="29"/>
      <c r="I49" s="29"/>
      <c r="J49" s="30"/>
      <c r="K49" s="30"/>
      <c r="L49" s="30"/>
      <c r="M49" s="30"/>
      <c r="N49" s="30"/>
      <c r="O49" s="30"/>
      <c r="P49" s="30"/>
      <c r="Q49" s="30">
        <v>1</v>
      </c>
      <c r="R49" s="30"/>
      <c r="S49" s="30"/>
      <c r="T49" s="30"/>
      <c r="U49" s="29"/>
      <c r="V49" s="29"/>
      <c r="W49" s="29"/>
      <c r="X49" s="29"/>
      <c r="Y49" s="31"/>
      <c r="Z49" s="44">
        <f t="shared" si="0"/>
        <v>1</v>
      </c>
      <c r="AA49" s="234">
        <f t="shared" si="1"/>
        <v>12</v>
      </c>
      <c r="AB49" s="238">
        <v>12</v>
      </c>
    </row>
    <row r="50" spans="1:28" ht="16.5" thickBot="1">
      <c r="A50" s="321">
        <v>36</v>
      </c>
      <c r="B50" s="4">
        <v>9</v>
      </c>
      <c r="C50" s="55" t="s">
        <v>39</v>
      </c>
      <c r="D50" s="67">
        <v>25</v>
      </c>
      <c r="E50" s="10">
        <v>0</v>
      </c>
      <c r="F50" s="11">
        <v>0</v>
      </c>
      <c r="G50" s="11">
        <v>2</v>
      </c>
      <c r="H50" s="11">
        <v>3</v>
      </c>
      <c r="I50" s="11">
        <v>0</v>
      </c>
      <c r="J50" s="12">
        <v>1</v>
      </c>
      <c r="K50" s="12">
        <v>4</v>
      </c>
      <c r="L50" s="12">
        <v>0</v>
      </c>
      <c r="M50" s="12">
        <v>2</v>
      </c>
      <c r="N50" s="12">
        <v>1</v>
      </c>
      <c r="O50" s="12">
        <v>0</v>
      </c>
      <c r="P50" s="12">
        <v>1</v>
      </c>
      <c r="Q50" s="12">
        <v>1</v>
      </c>
      <c r="R50" s="12">
        <v>1</v>
      </c>
      <c r="S50" s="12">
        <v>0</v>
      </c>
      <c r="T50" s="12">
        <v>3</v>
      </c>
      <c r="U50" s="11">
        <v>1</v>
      </c>
      <c r="V50" s="11">
        <v>1</v>
      </c>
      <c r="W50" s="11">
        <v>2</v>
      </c>
      <c r="X50" s="11">
        <v>2</v>
      </c>
      <c r="Y50" s="13">
        <v>0</v>
      </c>
      <c r="Z50" s="44">
        <f t="shared" si="0"/>
        <v>25</v>
      </c>
      <c r="AA50" s="234">
        <f t="shared" si="1"/>
        <v>10.2</v>
      </c>
      <c r="AB50" s="346">
        <v>10.36</v>
      </c>
    </row>
    <row r="51" spans="1:28" ht="16.5" thickBot="1">
      <c r="A51" s="323"/>
      <c r="B51" s="36">
        <v>9</v>
      </c>
      <c r="C51" s="57" t="s">
        <v>39</v>
      </c>
      <c r="D51" s="68">
        <v>21</v>
      </c>
      <c r="E51" s="32">
        <v>0</v>
      </c>
      <c r="F51" s="33">
        <v>0</v>
      </c>
      <c r="G51" s="33">
        <v>0</v>
      </c>
      <c r="H51" s="33">
        <v>0</v>
      </c>
      <c r="I51" s="33">
        <v>0</v>
      </c>
      <c r="J51" s="34">
        <v>0</v>
      </c>
      <c r="K51" s="34">
        <v>5</v>
      </c>
      <c r="L51" s="34">
        <v>0</v>
      </c>
      <c r="M51" s="34">
        <v>2</v>
      </c>
      <c r="N51" s="34">
        <v>2</v>
      </c>
      <c r="O51" s="34">
        <v>1</v>
      </c>
      <c r="P51" s="34">
        <v>2</v>
      </c>
      <c r="Q51" s="34">
        <v>3</v>
      </c>
      <c r="R51" s="34">
        <v>2</v>
      </c>
      <c r="S51" s="34">
        <v>1</v>
      </c>
      <c r="T51" s="34">
        <v>1</v>
      </c>
      <c r="U51" s="33">
        <v>0</v>
      </c>
      <c r="V51" s="33">
        <v>2</v>
      </c>
      <c r="W51" s="33">
        <v>0</v>
      </c>
      <c r="X51" s="33">
        <v>0</v>
      </c>
      <c r="Y51" s="35">
        <v>0</v>
      </c>
      <c r="Z51" s="44">
        <f t="shared" si="0"/>
        <v>21</v>
      </c>
      <c r="AA51" s="235">
        <f t="shared" si="1"/>
        <v>10.523809523809524</v>
      </c>
      <c r="AB51" s="348"/>
    </row>
    <row r="52" spans="1:28" ht="15.75" thickBot="1">
      <c r="A52" s="319" t="s">
        <v>43</v>
      </c>
      <c r="B52" s="320"/>
      <c r="C52" s="320"/>
      <c r="D52" s="65">
        <f>SUM(D6:D51)</f>
        <v>816</v>
      </c>
      <c r="E52" s="61">
        <f aca="true" t="shared" si="2" ref="E52:Y52">SUM(E6:E51)</f>
        <v>4</v>
      </c>
      <c r="F52" s="37">
        <f t="shared" si="2"/>
        <v>4</v>
      </c>
      <c r="G52" s="37">
        <f t="shared" si="2"/>
        <v>18</v>
      </c>
      <c r="H52" s="37">
        <f t="shared" si="2"/>
        <v>27</v>
      </c>
      <c r="I52" s="37">
        <f t="shared" si="2"/>
        <v>29</v>
      </c>
      <c r="J52" s="37">
        <f t="shared" si="2"/>
        <v>31</v>
      </c>
      <c r="K52" s="37">
        <f t="shared" si="2"/>
        <v>58</v>
      </c>
      <c r="L52" s="37">
        <f t="shared" si="2"/>
        <v>26</v>
      </c>
      <c r="M52" s="37">
        <f t="shared" si="2"/>
        <v>68</v>
      </c>
      <c r="N52" s="37">
        <f t="shared" si="2"/>
        <v>64</v>
      </c>
      <c r="O52" s="37">
        <f t="shared" si="2"/>
        <v>58</v>
      </c>
      <c r="P52" s="37">
        <f t="shared" si="2"/>
        <v>64</v>
      </c>
      <c r="Q52" s="37">
        <f t="shared" si="2"/>
        <v>49</v>
      </c>
      <c r="R52" s="37">
        <f t="shared" si="2"/>
        <v>53</v>
      </c>
      <c r="S52" s="37">
        <f t="shared" si="2"/>
        <v>46</v>
      </c>
      <c r="T52" s="37">
        <f t="shared" si="2"/>
        <v>57</v>
      </c>
      <c r="U52" s="37">
        <f t="shared" si="2"/>
        <v>60</v>
      </c>
      <c r="V52" s="37">
        <f t="shared" si="2"/>
        <v>41</v>
      </c>
      <c r="W52" s="37">
        <f t="shared" si="2"/>
        <v>27</v>
      </c>
      <c r="X52" s="37">
        <f t="shared" si="2"/>
        <v>21</v>
      </c>
      <c r="Y52" s="43">
        <f t="shared" si="2"/>
        <v>11</v>
      </c>
      <c r="Z52" s="45">
        <f t="shared" si="0"/>
        <v>816</v>
      </c>
      <c r="AA52" s="236">
        <f t="shared" si="1"/>
        <v>10.862745098039216</v>
      </c>
      <c r="AB52" s="152"/>
    </row>
  </sheetData>
  <sheetProtection/>
  <mergeCells count="31">
    <mergeCell ref="AB50:AB51"/>
    <mergeCell ref="AB20:AB22"/>
    <mergeCell ref="AB35:AB37"/>
    <mergeCell ref="AB38:AB39"/>
    <mergeCell ref="AB44:AB45"/>
    <mergeCell ref="AB26:AB27"/>
    <mergeCell ref="AB4:AB5"/>
    <mergeCell ref="AB7:AB9"/>
    <mergeCell ref="AB10:AB11"/>
    <mergeCell ref="AB12:AB13"/>
    <mergeCell ref="AB14:AB16"/>
    <mergeCell ref="AB17:AB19"/>
    <mergeCell ref="AA4:AA5"/>
    <mergeCell ref="A7:A9"/>
    <mergeCell ref="E4:Z4"/>
    <mergeCell ref="A35:A37"/>
    <mergeCell ref="A2:AA3"/>
    <mergeCell ref="A4:A5"/>
    <mergeCell ref="B4:B5"/>
    <mergeCell ref="C4:C5"/>
    <mergeCell ref="D4:D5"/>
    <mergeCell ref="A52:C52"/>
    <mergeCell ref="A44:A45"/>
    <mergeCell ref="A50:A51"/>
    <mergeCell ref="A17:A19"/>
    <mergeCell ref="A26:A27"/>
    <mergeCell ref="A10:A11"/>
    <mergeCell ref="A12:A13"/>
    <mergeCell ref="A14:A16"/>
    <mergeCell ref="A20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2:D50"/>
  <sheetViews>
    <sheetView zoomScalePageLayoutView="0" workbookViewId="0" topLeftCell="A13">
      <selection activeCell="R43" sqref="R43"/>
    </sheetView>
  </sheetViews>
  <sheetFormatPr defaultColWidth="9.140625" defaultRowHeight="15"/>
  <sheetData>
    <row r="2" spans="1:4" ht="15">
      <c r="A2" s="243" t="s">
        <v>0</v>
      </c>
      <c r="B2" s="153" t="s">
        <v>117</v>
      </c>
      <c r="C2" s="153" t="s">
        <v>148</v>
      </c>
      <c r="D2" s="245"/>
    </row>
    <row r="3" spans="1:4" ht="15.75">
      <c r="A3" s="244" t="s">
        <v>118</v>
      </c>
      <c r="B3" s="238">
        <v>14.55</v>
      </c>
      <c r="C3" s="238">
        <v>1</v>
      </c>
      <c r="D3" s="246"/>
    </row>
    <row r="4" spans="1:4" ht="15" customHeight="1">
      <c r="A4" s="244" t="s">
        <v>145</v>
      </c>
      <c r="B4" s="238">
        <v>13.33</v>
      </c>
      <c r="C4" s="238">
        <v>2</v>
      </c>
      <c r="D4" s="246"/>
    </row>
    <row r="5" spans="1:4" ht="15" customHeight="1">
      <c r="A5" s="244" t="s">
        <v>122</v>
      </c>
      <c r="B5" s="238">
        <v>12.81</v>
      </c>
      <c r="C5" s="238">
        <v>3</v>
      </c>
      <c r="D5" s="246"/>
    </row>
    <row r="6" spans="1:4" ht="15" customHeight="1">
      <c r="A6" s="244" t="s">
        <v>119</v>
      </c>
      <c r="B6" s="238">
        <v>12.46</v>
      </c>
      <c r="C6" s="238">
        <v>4</v>
      </c>
      <c r="D6" s="246"/>
    </row>
    <row r="7" spans="1:4" ht="15" customHeight="1">
      <c r="A7" s="244" t="s">
        <v>136</v>
      </c>
      <c r="B7" s="238">
        <v>12.06</v>
      </c>
      <c r="C7" s="238">
        <v>5</v>
      </c>
      <c r="D7" s="246"/>
    </row>
    <row r="8" spans="1:4" ht="15" customHeight="1">
      <c r="A8" s="153" t="s">
        <v>146</v>
      </c>
      <c r="B8" s="238">
        <v>12</v>
      </c>
      <c r="C8" s="238">
        <v>6</v>
      </c>
      <c r="D8" s="246"/>
    </row>
    <row r="9" spans="1:4" ht="15" customHeight="1">
      <c r="A9" s="244" t="s">
        <v>139</v>
      </c>
      <c r="B9" s="238">
        <v>11.8</v>
      </c>
      <c r="C9" s="238">
        <v>7</v>
      </c>
      <c r="D9" s="246"/>
    </row>
    <row r="10" spans="1:4" ht="15.75">
      <c r="A10" s="244" t="s">
        <v>140</v>
      </c>
      <c r="B10" s="238">
        <v>11.48</v>
      </c>
      <c r="C10" s="238">
        <v>8</v>
      </c>
      <c r="D10" s="246"/>
    </row>
    <row r="11" spans="1:4" ht="15.75">
      <c r="A11" s="244" t="s">
        <v>133</v>
      </c>
      <c r="B11" s="238">
        <v>11.47</v>
      </c>
      <c r="C11" s="238">
        <v>9</v>
      </c>
      <c r="D11" s="246"/>
    </row>
    <row r="12" spans="1:4" ht="15.75">
      <c r="A12" s="244" t="s">
        <v>124</v>
      </c>
      <c r="B12" s="238">
        <v>11.16</v>
      </c>
      <c r="C12" s="238">
        <v>10</v>
      </c>
      <c r="D12" s="246"/>
    </row>
    <row r="13" spans="1:4" ht="15.75">
      <c r="A13" s="244" t="s">
        <v>128</v>
      </c>
      <c r="B13" s="238">
        <v>11.15</v>
      </c>
      <c r="C13" s="238">
        <v>11</v>
      </c>
      <c r="D13" s="246"/>
    </row>
    <row r="14" spans="1:4" ht="15.75">
      <c r="A14" s="244" t="s">
        <v>127</v>
      </c>
      <c r="B14" s="238">
        <v>11.05</v>
      </c>
      <c r="C14" s="238">
        <v>12</v>
      </c>
      <c r="D14" s="246"/>
    </row>
    <row r="15" spans="1:4" ht="15.75">
      <c r="A15" s="244" t="s">
        <v>123</v>
      </c>
      <c r="B15" s="238">
        <v>10.97</v>
      </c>
      <c r="C15" s="238">
        <v>13</v>
      </c>
      <c r="D15" s="246"/>
    </row>
    <row r="16" spans="1:4" ht="15.75">
      <c r="A16" s="244" t="s">
        <v>131</v>
      </c>
      <c r="B16" s="238">
        <v>10.5</v>
      </c>
      <c r="C16" s="238">
        <v>14</v>
      </c>
      <c r="D16" s="246"/>
    </row>
    <row r="17" spans="1:4" ht="15.75">
      <c r="A17" s="244" t="s">
        <v>130</v>
      </c>
      <c r="B17" s="238">
        <v>10.42</v>
      </c>
      <c r="C17" s="238">
        <v>15</v>
      </c>
      <c r="D17" s="246"/>
    </row>
    <row r="18" spans="1:4" ht="15.75">
      <c r="A18" s="239" t="s">
        <v>147</v>
      </c>
      <c r="B18" s="238">
        <v>10.36</v>
      </c>
      <c r="C18" s="238">
        <v>16</v>
      </c>
      <c r="D18" s="246"/>
    </row>
    <row r="19" spans="1:4" ht="15.75">
      <c r="A19" s="244" t="s">
        <v>137</v>
      </c>
      <c r="B19" s="238">
        <v>9.95</v>
      </c>
      <c r="C19" s="238">
        <v>17</v>
      </c>
      <c r="D19" s="246"/>
    </row>
    <row r="20" spans="1:4" ht="15.75">
      <c r="A20" s="244" t="s">
        <v>125</v>
      </c>
      <c r="B20" s="238">
        <v>9.85</v>
      </c>
      <c r="C20" s="238">
        <v>18</v>
      </c>
      <c r="D20" s="246"/>
    </row>
    <row r="21" spans="1:4" ht="15" customHeight="1">
      <c r="A21" s="244" t="s">
        <v>120</v>
      </c>
      <c r="B21" s="238">
        <v>9.81</v>
      </c>
      <c r="C21" s="238">
        <v>19</v>
      </c>
      <c r="D21" s="246"/>
    </row>
    <row r="22" spans="1:4" ht="15" customHeight="1">
      <c r="A22" s="244" t="s">
        <v>143</v>
      </c>
      <c r="B22" s="238">
        <v>9.8</v>
      </c>
      <c r="C22" s="238">
        <v>20</v>
      </c>
      <c r="D22" s="246"/>
    </row>
    <row r="23" spans="1:4" ht="15.75">
      <c r="A23" s="244" t="s">
        <v>134</v>
      </c>
      <c r="B23" s="238">
        <v>9.5</v>
      </c>
      <c r="C23" s="238">
        <v>21</v>
      </c>
      <c r="D23" s="246"/>
    </row>
    <row r="24" spans="1:4" ht="15.75">
      <c r="A24" s="244" t="s">
        <v>132</v>
      </c>
      <c r="B24" s="238">
        <v>9.43</v>
      </c>
      <c r="C24" s="238">
        <v>22</v>
      </c>
      <c r="D24" s="246"/>
    </row>
    <row r="25" spans="1:4" ht="15.75">
      <c r="A25" s="244" t="s">
        <v>121</v>
      </c>
      <c r="B25" s="238">
        <v>9.11</v>
      </c>
      <c r="C25" s="238">
        <v>23</v>
      </c>
      <c r="D25" s="246"/>
    </row>
    <row r="26" spans="1:4" ht="15.75">
      <c r="A26" s="244" t="s">
        <v>129</v>
      </c>
      <c r="B26" s="238">
        <v>9.11</v>
      </c>
      <c r="C26" s="238">
        <v>23</v>
      </c>
      <c r="D26" s="246"/>
    </row>
    <row r="27" spans="1:4" ht="15" customHeight="1">
      <c r="A27" s="244" t="s">
        <v>138</v>
      </c>
      <c r="B27" s="238">
        <v>9</v>
      </c>
      <c r="C27" s="238">
        <v>24</v>
      </c>
      <c r="D27" s="246"/>
    </row>
    <row r="28" spans="1:4" ht="15.75">
      <c r="A28" s="244" t="s">
        <v>144</v>
      </c>
      <c r="B28" s="238">
        <v>9</v>
      </c>
      <c r="C28" s="238">
        <v>24</v>
      </c>
      <c r="D28" s="246"/>
    </row>
    <row r="29" spans="1:4" ht="15.75">
      <c r="A29" s="244" t="s">
        <v>126</v>
      </c>
      <c r="B29" s="238">
        <v>8.17</v>
      </c>
      <c r="C29" s="238">
        <v>25</v>
      </c>
      <c r="D29" s="246"/>
    </row>
    <row r="30" spans="1:4" ht="15.75">
      <c r="A30" s="244" t="s">
        <v>141</v>
      </c>
      <c r="B30" s="238">
        <v>8</v>
      </c>
      <c r="C30" s="238">
        <v>26</v>
      </c>
      <c r="D30" s="246"/>
    </row>
    <row r="31" spans="1:4" ht="15.75">
      <c r="A31" s="244" t="s">
        <v>142</v>
      </c>
      <c r="B31" s="238">
        <v>7.87</v>
      </c>
      <c r="C31" s="238">
        <v>27</v>
      </c>
      <c r="D31" s="246"/>
    </row>
    <row r="32" spans="1:4" ht="15" customHeight="1">
      <c r="A32" s="244" t="s">
        <v>135</v>
      </c>
      <c r="B32" s="238">
        <v>7.67</v>
      </c>
      <c r="C32" s="238">
        <v>28</v>
      </c>
      <c r="D32" s="246"/>
    </row>
    <row r="35" spans="1:4" ht="15">
      <c r="A35" s="243" t="s">
        <v>0</v>
      </c>
      <c r="B35" s="153" t="s">
        <v>117</v>
      </c>
      <c r="C35" s="153" t="s">
        <v>148</v>
      </c>
      <c r="D35" s="245"/>
    </row>
    <row r="36" spans="1:4" ht="15.75">
      <c r="A36" s="244" t="s">
        <v>145</v>
      </c>
      <c r="B36" s="238">
        <v>13.33</v>
      </c>
      <c r="C36" s="238">
        <v>1</v>
      </c>
      <c r="D36" s="246"/>
    </row>
    <row r="37" spans="1:4" ht="15.75">
      <c r="A37" s="153" t="s">
        <v>146</v>
      </c>
      <c r="B37" s="238">
        <v>12</v>
      </c>
      <c r="C37" s="238">
        <v>2</v>
      </c>
      <c r="D37" s="246"/>
    </row>
    <row r="38" spans="1:4" ht="15.75">
      <c r="A38" s="244" t="s">
        <v>139</v>
      </c>
      <c r="B38" s="238">
        <v>11.8</v>
      </c>
      <c r="C38" s="238">
        <v>3</v>
      </c>
      <c r="D38" s="246"/>
    </row>
    <row r="39" spans="1:4" ht="15.75">
      <c r="A39" s="244" t="s">
        <v>133</v>
      </c>
      <c r="B39" s="238">
        <v>11.47</v>
      </c>
      <c r="C39" s="238">
        <v>4</v>
      </c>
      <c r="D39" s="246"/>
    </row>
    <row r="40" spans="1:4" ht="15.75">
      <c r="A40" s="244" t="s">
        <v>127</v>
      </c>
      <c r="B40" s="238">
        <v>11.05</v>
      </c>
      <c r="C40" s="238">
        <v>5</v>
      </c>
      <c r="D40" s="246"/>
    </row>
    <row r="41" spans="1:4" ht="15.75">
      <c r="A41" s="244" t="s">
        <v>131</v>
      </c>
      <c r="B41" s="238">
        <v>10.5</v>
      </c>
      <c r="C41" s="238">
        <v>6</v>
      </c>
      <c r="D41" s="246"/>
    </row>
    <row r="42" spans="1:4" ht="15.75">
      <c r="A42" s="244" t="s">
        <v>125</v>
      </c>
      <c r="B42" s="238">
        <v>9.85</v>
      </c>
      <c r="C42" s="238">
        <v>7</v>
      </c>
      <c r="D42" s="246"/>
    </row>
    <row r="43" spans="1:4" ht="15.75">
      <c r="A43" s="244" t="s">
        <v>143</v>
      </c>
      <c r="B43" s="238">
        <v>9.8</v>
      </c>
      <c r="C43" s="238">
        <v>8</v>
      </c>
      <c r="D43" s="246"/>
    </row>
    <row r="44" spans="1:4" ht="15.75">
      <c r="A44" s="244" t="s">
        <v>134</v>
      </c>
      <c r="B44" s="238">
        <v>9.5</v>
      </c>
      <c r="C44" s="238">
        <v>9</v>
      </c>
      <c r="D44" s="246"/>
    </row>
    <row r="45" spans="1:4" ht="15.75">
      <c r="A45" s="244" t="s">
        <v>132</v>
      </c>
      <c r="B45" s="238">
        <v>9.43</v>
      </c>
      <c r="C45" s="238">
        <v>10</v>
      </c>
      <c r="D45" s="246"/>
    </row>
    <row r="46" spans="1:4" ht="15.75">
      <c r="A46" s="244" t="s">
        <v>138</v>
      </c>
      <c r="B46" s="238">
        <v>9</v>
      </c>
      <c r="C46" s="238">
        <v>11</v>
      </c>
      <c r="D46" s="246"/>
    </row>
    <row r="47" spans="1:4" ht="15.75">
      <c r="A47" s="244" t="s">
        <v>144</v>
      </c>
      <c r="B47" s="238">
        <v>9</v>
      </c>
      <c r="C47" s="238">
        <v>11</v>
      </c>
      <c r="D47" s="246"/>
    </row>
    <row r="48" spans="1:4" ht="15.75">
      <c r="A48" s="244" t="s">
        <v>126</v>
      </c>
      <c r="B48" s="238">
        <v>8.17</v>
      </c>
      <c r="C48" s="238">
        <v>12</v>
      </c>
      <c r="D48" s="246"/>
    </row>
    <row r="49" spans="1:4" ht="15.75">
      <c r="A49" s="244" t="s">
        <v>141</v>
      </c>
      <c r="B49" s="238">
        <v>8</v>
      </c>
      <c r="C49" s="238">
        <v>13</v>
      </c>
      <c r="D49" s="246"/>
    </row>
    <row r="50" spans="1:4" ht="15.75">
      <c r="A50" s="244" t="s">
        <v>135</v>
      </c>
      <c r="B50" s="238">
        <v>7.67</v>
      </c>
      <c r="C50" s="238">
        <v>14</v>
      </c>
      <c r="D50" s="246"/>
    </row>
  </sheetData>
  <sheetProtection/>
  <autoFilter ref="A35:B35">
    <sortState ref="A36:B50">
      <sortCondition descending="1" sortBy="value" ref="B36:B50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M34"/>
  <sheetViews>
    <sheetView zoomScalePageLayoutView="0" workbookViewId="0" topLeftCell="A13">
      <selection activeCell="L28" sqref="L28"/>
    </sheetView>
  </sheetViews>
  <sheetFormatPr defaultColWidth="9.140625" defaultRowHeight="15"/>
  <sheetData>
    <row r="2" spans="1:5" ht="15">
      <c r="A2" s="240" t="s">
        <v>0</v>
      </c>
      <c r="B2" s="241" t="s">
        <v>104</v>
      </c>
      <c r="C2" s="241" t="s">
        <v>105</v>
      </c>
      <c r="D2" s="241" t="s">
        <v>116</v>
      </c>
      <c r="E2" s="153" t="s">
        <v>148</v>
      </c>
    </row>
    <row r="3" spans="1:13" ht="15.75">
      <c r="A3" s="242" t="s">
        <v>65</v>
      </c>
      <c r="B3" s="251">
        <v>100</v>
      </c>
      <c r="C3" s="251">
        <v>54.5</v>
      </c>
      <c r="D3" s="251">
        <v>14.55</v>
      </c>
      <c r="E3" s="251">
        <v>1</v>
      </c>
      <c r="H3" s="248"/>
      <c r="I3" s="349" t="s">
        <v>149</v>
      </c>
      <c r="J3" s="349"/>
      <c r="K3" s="349"/>
      <c r="L3" s="349"/>
      <c r="M3" s="349"/>
    </row>
    <row r="4" spans="1:5" ht="15.75">
      <c r="A4" s="242" t="s">
        <v>68</v>
      </c>
      <c r="B4" s="251">
        <v>87.3</v>
      </c>
      <c r="C4" s="251">
        <v>33.8</v>
      </c>
      <c r="D4" s="251">
        <v>12.46</v>
      </c>
      <c r="E4" s="251">
        <v>4</v>
      </c>
    </row>
    <row r="5" spans="1:13" ht="15.75">
      <c r="A5" s="242" t="s">
        <v>71</v>
      </c>
      <c r="B5" s="253">
        <v>69</v>
      </c>
      <c r="C5" s="253">
        <v>21.4</v>
      </c>
      <c r="D5" s="253">
        <v>9.81</v>
      </c>
      <c r="E5" s="238">
        <v>19</v>
      </c>
      <c r="H5" s="249"/>
      <c r="I5" s="350" t="s">
        <v>150</v>
      </c>
      <c r="J5" s="350"/>
      <c r="K5" s="350"/>
      <c r="L5" s="350"/>
      <c r="M5" s="350"/>
    </row>
    <row r="6" spans="1:5" ht="15.75">
      <c r="A6" s="242" t="s">
        <v>72</v>
      </c>
      <c r="B6" s="253">
        <v>63.8</v>
      </c>
      <c r="C6" s="253">
        <v>19.1</v>
      </c>
      <c r="D6" s="253">
        <v>9.11</v>
      </c>
      <c r="E6" s="238">
        <v>23</v>
      </c>
    </row>
    <row r="7" spans="1:12" ht="15.75">
      <c r="A7" s="242" t="s">
        <v>73</v>
      </c>
      <c r="B7" s="251">
        <v>86.2</v>
      </c>
      <c r="C7" s="251">
        <v>44.6</v>
      </c>
      <c r="D7" s="251">
        <v>12.81</v>
      </c>
      <c r="E7" s="251">
        <v>3</v>
      </c>
      <c r="H7" s="250"/>
      <c r="I7" s="350" t="s">
        <v>151</v>
      </c>
      <c r="J7" s="350"/>
      <c r="K7" s="350"/>
      <c r="L7" s="350"/>
    </row>
    <row r="8" spans="1:5" ht="15.75">
      <c r="A8" s="242" t="s">
        <v>74</v>
      </c>
      <c r="B8" s="253">
        <v>75.9</v>
      </c>
      <c r="C8" s="253">
        <v>24.1</v>
      </c>
      <c r="D8" s="251">
        <v>10.97</v>
      </c>
      <c r="E8" s="238">
        <v>13</v>
      </c>
    </row>
    <row r="9" spans="1:5" ht="15.75">
      <c r="A9" s="242" t="s">
        <v>75</v>
      </c>
      <c r="B9" s="251">
        <v>84.2</v>
      </c>
      <c r="C9" s="253">
        <v>26.3</v>
      </c>
      <c r="D9" s="251">
        <v>11.16</v>
      </c>
      <c r="E9" s="238">
        <v>10</v>
      </c>
    </row>
    <row r="10" spans="1:5" ht="15.75">
      <c r="A10" s="242" t="s">
        <v>76</v>
      </c>
      <c r="B10" s="253">
        <v>65</v>
      </c>
      <c r="C10" s="253">
        <v>15</v>
      </c>
      <c r="D10" s="253">
        <v>9.85</v>
      </c>
      <c r="E10" s="238">
        <v>18</v>
      </c>
    </row>
    <row r="11" spans="1:5" ht="15.75">
      <c r="A11" s="242" t="s">
        <v>77</v>
      </c>
      <c r="B11" s="253">
        <v>44.4</v>
      </c>
      <c r="C11" s="253">
        <v>16.7</v>
      </c>
      <c r="D11" s="253">
        <v>8.17</v>
      </c>
      <c r="E11" s="247">
        <v>25</v>
      </c>
    </row>
    <row r="12" spans="1:5" ht="15.75">
      <c r="A12" s="242" t="s">
        <v>78</v>
      </c>
      <c r="B12" s="251">
        <v>89.5</v>
      </c>
      <c r="C12" s="253">
        <v>26.3</v>
      </c>
      <c r="D12" s="251">
        <v>11.05</v>
      </c>
      <c r="E12" s="238">
        <v>12</v>
      </c>
    </row>
    <row r="13" spans="1:5" ht="15.75">
      <c r="A13" s="242" t="s">
        <v>79</v>
      </c>
      <c r="B13" s="251">
        <v>79.5</v>
      </c>
      <c r="C13" s="251">
        <v>30.8</v>
      </c>
      <c r="D13" s="251">
        <v>11.15</v>
      </c>
      <c r="E13" s="238">
        <v>11</v>
      </c>
    </row>
    <row r="14" spans="1:5" ht="15.75">
      <c r="A14" s="242" t="s">
        <v>80</v>
      </c>
      <c r="B14" s="251">
        <v>78.9</v>
      </c>
      <c r="C14" s="253">
        <v>10.5</v>
      </c>
      <c r="D14" s="253">
        <v>9.11</v>
      </c>
      <c r="E14" s="238">
        <v>23</v>
      </c>
    </row>
    <row r="15" spans="1:5" ht="15.75">
      <c r="A15" s="242" t="s">
        <v>81</v>
      </c>
      <c r="B15" s="251">
        <v>83.3</v>
      </c>
      <c r="C15" s="251">
        <v>33.3</v>
      </c>
      <c r="D15" s="253">
        <v>10.42</v>
      </c>
      <c r="E15" s="238">
        <v>15</v>
      </c>
    </row>
    <row r="16" spans="1:5" ht="15.75">
      <c r="A16" s="242" t="s">
        <v>82</v>
      </c>
      <c r="B16" s="253">
        <v>60</v>
      </c>
      <c r="C16" s="253">
        <v>20</v>
      </c>
      <c r="D16" s="253">
        <v>10.5</v>
      </c>
      <c r="E16" s="238">
        <v>14</v>
      </c>
    </row>
    <row r="17" spans="1:5" ht="15.75">
      <c r="A17" s="242" t="s">
        <v>83</v>
      </c>
      <c r="B17" s="238">
        <v>76.2</v>
      </c>
      <c r="C17" s="253">
        <v>19</v>
      </c>
      <c r="D17" s="253">
        <v>9.43</v>
      </c>
      <c r="E17" s="238">
        <v>22</v>
      </c>
    </row>
    <row r="18" spans="1:5" ht="15.75">
      <c r="A18" s="242" t="s">
        <v>84</v>
      </c>
      <c r="B18" s="251">
        <v>80</v>
      </c>
      <c r="C18" s="253">
        <v>20</v>
      </c>
      <c r="D18" s="251">
        <v>11.47</v>
      </c>
      <c r="E18" s="238">
        <v>9</v>
      </c>
    </row>
    <row r="19" spans="1:5" ht="15.75">
      <c r="A19" s="242" t="s">
        <v>85</v>
      </c>
      <c r="B19" s="251">
        <v>87.5</v>
      </c>
      <c r="C19" s="247">
        <v>0</v>
      </c>
      <c r="D19" s="253">
        <v>9.5</v>
      </c>
      <c r="E19" s="238">
        <v>21</v>
      </c>
    </row>
    <row r="20" spans="1:5" ht="15.75">
      <c r="A20" s="242" t="s">
        <v>86</v>
      </c>
      <c r="B20" s="253">
        <v>44.4</v>
      </c>
      <c r="C20" s="247">
        <v>0</v>
      </c>
      <c r="D20" s="253">
        <v>7.67</v>
      </c>
      <c r="E20" s="247">
        <v>28</v>
      </c>
    </row>
    <row r="21" spans="1:5" ht="15.75">
      <c r="A21" s="242" t="s">
        <v>87</v>
      </c>
      <c r="B21" s="251">
        <v>85.2</v>
      </c>
      <c r="C21" s="251">
        <v>29.5</v>
      </c>
      <c r="D21" s="251">
        <v>12.06</v>
      </c>
      <c r="E21" s="251">
        <v>5</v>
      </c>
    </row>
    <row r="22" spans="1:5" ht="15.75">
      <c r="A22" s="242" t="s">
        <v>88</v>
      </c>
      <c r="B22" s="253">
        <v>72.7</v>
      </c>
      <c r="C22" s="238">
        <v>27.3</v>
      </c>
      <c r="D22" s="253">
        <v>9.95</v>
      </c>
      <c r="E22" s="238">
        <v>17</v>
      </c>
    </row>
    <row r="23" spans="1:5" ht="15.75">
      <c r="A23" s="242" t="s">
        <v>89</v>
      </c>
      <c r="B23" s="253">
        <v>55.6</v>
      </c>
      <c r="C23" s="253">
        <v>11.1</v>
      </c>
      <c r="D23" s="253">
        <v>9</v>
      </c>
      <c r="E23" s="247">
        <v>24</v>
      </c>
    </row>
    <row r="24" spans="1:5" ht="15.75">
      <c r="A24" s="242" t="s">
        <v>90</v>
      </c>
      <c r="B24" s="253">
        <v>73.3</v>
      </c>
      <c r="C24" s="251">
        <v>40</v>
      </c>
      <c r="D24" s="251">
        <v>11.8</v>
      </c>
      <c r="E24" s="238">
        <v>7</v>
      </c>
    </row>
    <row r="25" spans="1:5" ht="15.75">
      <c r="A25" s="242" t="s">
        <v>91</v>
      </c>
      <c r="B25" s="253">
        <v>72</v>
      </c>
      <c r="C25" s="251">
        <v>40</v>
      </c>
      <c r="D25" s="251">
        <v>11.48</v>
      </c>
      <c r="E25" s="238">
        <v>8</v>
      </c>
    </row>
    <row r="26" spans="1:5" ht="15.75">
      <c r="A26" s="242" t="s">
        <v>92</v>
      </c>
      <c r="B26" s="253">
        <v>64.3</v>
      </c>
      <c r="C26" s="247">
        <v>0</v>
      </c>
      <c r="D26" s="253">
        <v>8</v>
      </c>
      <c r="E26" s="247">
        <v>26</v>
      </c>
    </row>
    <row r="27" spans="1:5" ht="15.75">
      <c r="A27" s="242" t="s">
        <v>93</v>
      </c>
      <c r="B27" s="253">
        <v>50</v>
      </c>
      <c r="C27" s="253">
        <v>11.8</v>
      </c>
      <c r="D27" s="253">
        <v>7.87</v>
      </c>
      <c r="E27" s="247">
        <v>27</v>
      </c>
    </row>
    <row r="28" spans="1:5" ht="15.75">
      <c r="A28" s="242" t="s">
        <v>94</v>
      </c>
      <c r="B28" s="253">
        <v>60</v>
      </c>
      <c r="C28" s="251">
        <v>40</v>
      </c>
      <c r="D28" s="253">
        <v>9.8</v>
      </c>
      <c r="E28" s="238">
        <v>20</v>
      </c>
    </row>
    <row r="29" spans="1:5" ht="15.75">
      <c r="A29" s="242" t="s">
        <v>95</v>
      </c>
      <c r="B29" s="238">
        <v>75</v>
      </c>
      <c r="C29" s="247">
        <v>0</v>
      </c>
      <c r="D29" s="253">
        <v>9</v>
      </c>
      <c r="E29" s="238">
        <v>24</v>
      </c>
    </row>
    <row r="30" spans="1:5" ht="15.75">
      <c r="A30" s="242" t="s">
        <v>96</v>
      </c>
      <c r="B30" s="251">
        <v>100</v>
      </c>
      <c r="C30" s="251">
        <v>50</v>
      </c>
      <c r="D30" s="251">
        <v>13.33</v>
      </c>
      <c r="E30" s="251">
        <v>2</v>
      </c>
    </row>
    <row r="31" spans="1:5" ht="15.75">
      <c r="A31" s="242" t="s">
        <v>97</v>
      </c>
      <c r="B31" s="251">
        <v>100</v>
      </c>
      <c r="C31" s="247">
        <v>0</v>
      </c>
      <c r="D31" s="251">
        <v>12</v>
      </c>
      <c r="E31" s="238">
        <v>6</v>
      </c>
    </row>
    <row r="32" spans="1:5" ht="15.75">
      <c r="A32" s="242" t="s">
        <v>98</v>
      </c>
      <c r="B32" s="253">
        <v>67.4</v>
      </c>
      <c r="C32" s="253">
        <v>26.1</v>
      </c>
      <c r="D32" s="253">
        <v>10.36</v>
      </c>
      <c r="E32" s="238">
        <v>16</v>
      </c>
    </row>
    <row r="33" spans="1:5" ht="15.75">
      <c r="A33" s="152" t="s">
        <v>106</v>
      </c>
      <c r="B33" s="237">
        <v>76</v>
      </c>
      <c r="C33" s="237">
        <v>27</v>
      </c>
      <c r="D33" s="237">
        <v>10.86</v>
      </c>
      <c r="E33" s="237" t="s">
        <v>152</v>
      </c>
    </row>
    <row r="34" spans="1:5" ht="15">
      <c r="A34" s="152" t="s">
        <v>107</v>
      </c>
      <c r="B34" s="252"/>
      <c r="C34" s="252"/>
      <c r="D34" s="252"/>
      <c r="E34" s="252"/>
    </row>
  </sheetData>
  <sheetProtection/>
  <mergeCells count="3">
    <mergeCell ref="I3:M3"/>
    <mergeCell ref="I5:M5"/>
    <mergeCell ref="I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SVETLANA_S</cp:lastModifiedBy>
  <cp:lastPrinted>2013-12-16T10:20:27Z</cp:lastPrinted>
  <dcterms:created xsi:type="dcterms:W3CDTF">2013-11-14T09:27:49Z</dcterms:created>
  <dcterms:modified xsi:type="dcterms:W3CDTF">2014-02-04T08:47:37Z</dcterms:modified>
  <cp:category/>
  <cp:version/>
  <cp:contentType/>
  <cp:contentStatus/>
</cp:coreProperties>
</file>